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75" windowHeight="9375" tabRatio="455" activeTab="5"/>
  </bookViews>
  <sheets>
    <sheet name="CE" sheetId="1" r:id="rId1"/>
    <sheet name="ME" sheetId="2" r:id="rId2"/>
    <sheet name="EE" sheetId="3" r:id="rId3"/>
    <sheet name="ECE" sheetId="4" r:id="rId4"/>
    <sheet name="CSE" sheetId="5" r:id="rId5"/>
    <sheet name="E&amp;I" sheetId="6" r:id="rId6"/>
  </sheets>
  <definedNames>
    <definedName name="_xlnm.Print_Area" localSheetId="0">'CE'!$A$1:$P$22</definedName>
    <definedName name="_xlnm.Print_Area" localSheetId="4">'CSE'!$A$1:$R$14</definedName>
    <definedName name="_xlnm.Print_Area" localSheetId="5">'E&amp;I'!$A$1:$R$7</definedName>
    <definedName name="_xlnm.Print_Area" localSheetId="2">'EE'!$A$1:$R$18</definedName>
    <definedName name="_xlnm.Print_Area" localSheetId="1">'ME'!$A$1:$P$24</definedName>
    <definedName name="_xlnm.Print_Titles" localSheetId="0">'CE'!$1:$4</definedName>
    <definedName name="_xlnm.Print_Titles" localSheetId="4">'CSE'!$1:$4</definedName>
    <definedName name="_xlnm.Print_Titles" localSheetId="5">'E&amp;I'!$1:$4</definedName>
    <definedName name="_xlnm.Print_Titles" localSheetId="3">'ECE'!$1:$5</definedName>
    <definedName name="_xlnm.Print_Titles" localSheetId="2">'EE'!$1:$4</definedName>
    <definedName name="_xlnm.Print_Titles" localSheetId="1">'ME'!$1:$5</definedName>
  </definedNames>
  <calcPr fullCalcOnLoad="1"/>
</workbook>
</file>

<file path=xl/sharedStrings.xml><?xml version="1.0" encoding="utf-8"?>
<sst xmlns="http://schemas.openxmlformats.org/spreadsheetml/2006/main" count="377" uniqueCount="125">
  <si>
    <t>Sl No.</t>
  </si>
  <si>
    <t>Reg No.</t>
  </si>
  <si>
    <t>SPI</t>
  </si>
  <si>
    <t>EG</t>
  </si>
  <si>
    <t>MA-III</t>
  </si>
  <si>
    <t>THERMOD-I</t>
  </si>
  <si>
    <t>GP (40)</t>
  </si>
  <si>
    <t>MA-1201- (8)</t>
  </si>
  <si>
    <t>ME-1201 (8)</t>
  </si>
  <si>
    <t>ME-1202 (8)</t>
  </si>
  <si>
    <t>ME-1203(6)</t>
  </si>
  <si>
    <t>ME-1204 (6)</t>
  </si>
  <si>
    <t>ME-1205 (4)</t>
  </si>
  <si>
    <t>TMM</t>
  </si>
  <si>
    <t>MP-I</t>
  </si>
  <si>
    <t>MS</t>
  </si>
  <si>
    <t>MD</t>
  </si>
  <si>
    <t>BMC</t>
  </si>
  <si>
    <t>SOM</t>
  </si>
  <si>
    <t>SUR-LAB</t>
  </si>
  <si>
    <t>CE-1201 (8)</t>
  </si>
  <si>
    <t>CE-1202 (8)</t>
  </si>
  <si>
    <t>CE-1203 (8)</t>
  </si>
  <si>
    <t>CE-1204 (6)</t>
  </si>
  <si>
    <t>CE-1211 (2)</t>
  </si>
  <si>
    <t>EE-1201 (8)</t>
  </si>
  <si>
    <t>C &amp; N</t>
  </si>
  <si>
    <t>EMFT</t>
  </si>
  <si>
    <t>EE-1202 (6)</t>
  </si>
  <si>
    <t>EE-1203 (8)</t>
  </si>
  <si>
    <t>AE</t>
  </si>
  <si>
    <t>EE-1204 (6)</t>
  </si>
  <si>
    <t>EMMI</t>
  </si>
  <si>
    <t>EE-1211 (2)</t>
  </si>
  <si>
    <t>MLAB</t>
  </si>
  <si>
    <t>EE-1212 (2)</t>
  </si>
  <si>
    <t>NT LAB</t>
  </si>
  <si>
    <t>EC-1201 (8)</t>
  </si>
  <si>
    <t>CS-1201 (8)</t>
  </si>
  <si>
    <t>EC-1202(8)</t>
  </si>
  <si>
    <t>EC-1203 (6)</t>
  </si>
  <si>
    <t>EC-1211 (2)</t>
  </si>
  <si>
    <t>EC-1221 (6)</t>
  </si>
  <si>
    <t>CS-1202 (6)</t>
  </si>
  <si>
    <t>CS-1203 (8)</t>
  </si>
  <si>
    <t>CS-1211 (2)</t>
  </si>
  <si>
    <t>EC-1222 (2)</t>
  </si>
  <si>
    <t>EI-1201 (8)</t>
  </si>
  <si>
    <t>EI-1204 (6)</t>
  </si>
  <si>
    <t>EI-1211 (2)</t>
  </si>
  <si>
    <t>EI-1212 (2)</t>
  </si>
  <si>
    <t>ANALOG EL</t>
  </si>
  <si>
    <t>EEM &amp;I</t>
  </si>
  <si>
    <t>C&amp;NLAB</t>
  </si>
  <si>
    <t>EC&amp;S</t>
  </si>
  <si>
    <t>OOD</t>
  </si>
  <si>
    <t>DS LAB</t>
  </si>
  <si>
    <t>EC&amp;S LAB</t>
  </si>
  <si>
    <t>3RD SEM</t>
  </si>
  <si>
    <t>MA 1201(8)</t>
  </si>
  <si>
    <t>3RD</t>
  </si>
  <si>
    <t xml:space="preserve"> NATIONAL INSTITUTE OF TECHNOLOGY:: SILCHAR</t>
  </si>
  <si>
    <t>S,S &amp; N</t>
  </si>
  <si>
    <t>AEC</t>
  </si>
  <si>
    <t>EC LAB-I</t>
  </si>
  <si>
    <t>MA 1201 (8)</t>
  </si>
  <si>
    <t>EI-1202 (6)</t>
  </si>
  <si>
    <t>EI-1203 (8)</t>
  </si>
  <si>
    <t>SURVEYING</t>
  </si>
  <si>
    <t>MA-1201-(8)</t>
  </si>
  <si>
    <t>SD &amp; C</t>
  </si>
  <si>
    <t>16-1-1-004</t>
  </si>
  <si>
    <t>16-1-1-007</t>
  </si>
  <si>
    <t>16-1-1-061</t>
  </si>
  <si>
    <t>16-1-1-063</t>
  </si>
  <si>
    <t>16-1-1-078</t>
  </si>
  <si>
    <t>16-1-1-089</t>
  </si>
  <si>
    <t>16-1-1-105</t>
  </si>
  <si>
    <t>16-1-2-006</t>
  </si>
  <si>
    <t>16-1-2-012</t>
  </si>
  <si>
    <t>16-1-2-035</t>
  </si>
  <si>
    <t>16-1-2-100</t>
  </si>
  <si>
    <t>16-1-2-117</t>
  </si>
  <si>
    <t>16-1-3-024</t>
  </si>
  <si>
    <t>16-1-3-033</t>
  </si>
  <si>
    <t>16-1-3-080</t>
  </si>
  <si>
    <t>16-1-3-093</t>
  </si>
  <si>
    <t>16-1-3-111</t>
  </si>
  <si>
    <t>16-1-4-003</t>
  </si>
  <si>
    <t>16-1-4-004</t>
  </si>
  <si>
    <t>16-1-4-016</t>
  </si>
  <si>
    <t>16-1-4-021</t>
  </si>
  <si>
    <t>16-1-4-027</t>
  </si>
  <si>
    <t>16-1-4-044</t>
  </si>
  <si>
    <t>16-1-4-069</t>
  </si>
  <si>
    <t>16-1-4-106</t>
  </si>
  <si>
    <t>16-1-4-111</t>
  </si>
  <si>
    <t>16-1-4-112</t>
  </si>
  <si>
    <t>16-1-5-043</t>
  </si>
  <si>
    <t>16-1-5-086</t>
  </si>
  <si>
    <t>16-1-5-088</t>
  </si>
  <si>
    <t>16-1-5-090</t>
  </si>
  <si>
    <t>16-1-5-091</t>
  </si>
  <si>
    <t>16-1-6-010</t>
  </si>
  <si>
    <t>16-1-6-027</t>
  </si>
  <si>
    <t>16-1-6-029</t>
  </si>
  <si>
    <t>F</t>
  </si>
  <si>
    <t>DD</t>
  </si>
  <si>
    <t>BB</t>
  </si>
  <si>
    <t>AA</t>
  </si>
  <si>
    <t>CC</t>
  </si>
  <si>
    <t>CD</t>
  </si>
  <si>
    <t>BC</t>
  </si>
  <si>
    <t>AB</t>
  </si>
  <si>
    <t>Data Structure</t>
  </si>
  <si>
    <t>Discrete Strc.</t>
  </si>
  <si>
    <t>Measurement LAB</t>
  </si>
  <si>
    <t>B.Tech. 3RD Semester (CIVIL ENGG.) Tabulation sheet, NOV.-DEC . 2018 EXTRA LOAD</t>
  </si>
  <si>
    <t>B.Tech. 3RD Semester (ELECTRICAL ENGG.) Tabulation sheet, NOV.-DEC . 2018 EXTRA LOAD</t>
  </si>
  <si>
    <t>B.Tech. 3RD Semester (ECE) Tabulation sheet, NOV.-DEC . 2018 EXTRA LOAD</t>
  </si>
  <si>
    <t>B.Tech. 3RD Semester (CSE) Tabulation sheet, NOV.-DEC . 2018 EXTRA LOAD</t>
  </si>
  <si>
    <t xml:space="preserve">                                            NATIONAL INSTITUTE OF TECHNOLOGY:: SILCHAR</t>
  </si>
  <si>
    <t>B.Tech. 3RD Semester (E&amp;I) Tabulation sheet, NOV.-DEC . 2018 EXTRA LOAD</t>
  </si>
  <si>
    <t xml:space="preserve">                        NATIONAL INSTITUTE OF TECHNOLOGY:: SILCHAR</t>
  </si>
  <si>
    <t xml:space="preserve">                            NATIONAL INSTITUTE OF TECHNOLOGY:: SILCHAR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</si>
</sst>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09]d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sz val="18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Verdana"/>
      <family val="2"/>
    </font>
    <font>
      <sz val="11"/>
      <color theme="1"/>
      <name val="Verdana"/>
      <family val="2"/>
    </font>
    <font>
      <sz val="18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sz val="12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left" vertical="top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="84" zoomScaleNormal="73" zoomScaleSheetLayoutView="84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:A11"/>
    </sheetView>
  </sheetViews>
  <sheetFormatPr defaultColWidth="9.140625" defaultRowHeight="30" customHeight="1"/>
  <cols>
    <col min="1" max="1" width="7.00390625" style="20" customWidth="1"/>
    <col min="2" max="2" width="16.8515625" style="20" customWidth="1"/>
    <col min="3" max="3" width="10.8515625" style="20" customWidth="1"/>
    <col min="4" max="4" width="8.57421875" style="20" customWidth="1"/>
    <col min="5" max="5" width="9.140625" style="20" customWidth="1"/>
    <col min="6" max="6" width="8.28125" style="20" customWidth="1"/>
    <col min="7" max="7" width="9.140625" style="20" customWidth="1"/>
    <col min="8" max="8" width="7.140625" style="20" customWidth="1"/>
    <col min="9" max="10" width="8.421875" style="20" customWidth="1"/>
    <col min="11" max="11" width="8.28125" style="20" customWidth="1"/>
    <col min="12" max="12" width="7.421875" style="20" customWidth="1"/>
    <col min="13" max="13" width="9.28125" style="20" customWidth="1"/>
    <col min="14" max="14" width="7.7109375" style="20" customWidth="1"/>
    <col min="15" max="15" width="10.7109375" style="20" customWidth="1"/>
    <col min="16" max="16" width="9.00390625" style="20" customWidth="1"/>
    <col min="17" max="16384" width="9.140625" style="29" customWidth="1"/>
  </cols>
  <sheetData>
    <row r="1" spans="1:16" ht="30" customHeight="1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30" customHeight="1">
      <c r="A2" s="45" t="s">
        <v>117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30" customFormat="1" ht="30" customHeight="1">
      <c r="A3" s="43" t="s">
        <v>0</v>
      </c>
      <c r="B3" s="43" t="s">
        <v>1</v>
      </c>
      <c r="C3" s="44" t="s">
        <v>59</v>
      </c>
      <c r="D3" s="44"/>
      <c r="E3" s="44" t="s">
        <v>20</v>
      </c>
      <c r="F3" s="44"/>
      <c r="G3" s="44" t="s">
        <v>21</v>
      </c>
      <c r="H3" s="44"/>
      <c r="I3" s="44" t="s">
        <v>22</v>
      </c>
      <c r="J3" s="44"/>
      <c r="K3" s="44" t="s">
        <v>23</v>
      </c>
      <c r="L3" s="44"/>
      <c r="M3" s="44" t="s">
        <v>24</v>
      </c>
      <c r="N3" s="44"/>
      <c r="O3" s="43" t="s">
        <v>58</v>
      </c>
      <c r="P3" s="43"/>
    </row>
    <row r="4" spans="1:16" s="30" customFormat="1" ht="30" customHeight="1">
      <c r="A4" s="43"/>
      <c r="B4" s="43"/>
      <c r="C4" s="44" t="s">
        <v>4</v>
      </c>
      <c r="D4" s="44"/>
      <c r="E4" s="44" t="s">
        <v>17</v>
      </c>
      <c r="F4" s="44"/>
      <c r="G4" s="44" t="s">
        <v>68</v>
      </c>
      <c r="H4" s="44"/>
      <c r="I4" s="44" t="s">
        <v>18</v>
      </c>
      <c r="J4" s="44"/>
      <c r="K4" s="44" t="s">
        <v>3</v>
      </c>
      <c r="L4" s="44"/>
      <c r="M4" s="44" t="s">
        <v>19</v>
      </c>
      <c r="N4" s="44"/>
      <c r="O4" s="21" t="s">
        <v>6</v>
      </c>
      <c r="P4" s="21" t="s">
        <v>2</v>
      </c>
    </row>
    <row r="5" spans="1:16" s="31" customFormat="1" ht="30" customHeight="1">
      <c r="A5" s="15">
        <v>1</v>
      </c>
      <c r="B5" s="32" t="s">
        <v>71</v>
      </c>
      <c r="C5" s="34" t="s">
        <v>106</v>
      </c>
      <c r="D5" s="17">
        <f aca="true" t="shared" si="0" ref="D5:D11">IF(C5="AA",10,IF(C5="AB",9,IF(C5="BB",8,IF(C5="BC",7,IF(C5="CC",6,IF(C5="CD",5,IF(C5="DD",4,IF(C5="F",0))))))))</f>
        <v>0</v>
      </c>
      <c r="E5" s="15" t="s">
        <v>107</v>
      </c>
      <c r="F5" s="17">
        <f aca="true" t="shared" si="1" ref="F5:F11">IF(E5="AA",10,IF(E5="AB",9,IF(E5="BB",8,IF(E5="BC",7,IF(E5="CC",6,IF(E5="CD",5,IF(E5="DD",4,IF(E5="F",0))))))))</f>
        <v>4</v>
      </c>
      <c r="G5" s="15" t="s">
        <v>111</v>
      </c>
      <c r="H5" s="17">
        <f aca="true" t="shared" si="2" ref="H5:H11">IF(G5="AA",10,IF(G5="AB",9,IF(G5="BB",8,IF(G5="BC",7,IF(G5="CC",6,IF(G5="CD",5,IF(G5="DD",4,IF(G5="F",0))))))))</f>
        <v>5</v>
      </c>
      <c r="I5" s="15" t="s">
        <v>107</v>
      </c>
      <c r="J5" s="17">
        <f aca="true" t="shared" si="3" ref="J5:J11">IF(I5="AA",10,IF(I5="AB",9,IF(I5="BB",8,IF(I5="BC",7,IF(I5="CC",6,IF(I5="CD",5,IF(I5="DD",4,IF(I5="F",0))))))))</f>
        <v>4</v>
      </c>
      <c r="K5" s="15" t="s">
        <v>110</v>
      </c>
      <c r="L5" s="17">
        <f aca="true" t="shared" si="4" ref="L5:L11">IF(K5="AA",10,IF(K5="AB",9,IF(K5="BB",8,IF(K5="BC",7,IF(K5="CC",6,IF(K5="CD",5,IF(K5="DD",4,IF(K5="F",0))))))))</f>
        <v>6</v>
      </c>
      <c r="M5" s="15" t="s">
        <v>108</v>
      </c>
      <c r="N5" s="17">
        <f aca="true" t="shared" si="5" ref="N5:N11">IF(M5="AA",10,IF(M5="AB",9,IF(M5="BB",8,IF(M5="BC",7,IF(M5="CC",6,IF(M5="CD",5,IF(M5="DD",4,IF(M5="F",0))))))))</f>
        <v>8</v>
      </c>
      <c r="O5" s="15">
        <f>(D5*8+F5*8+H5*8+J5*8+L5*6+N5*2)</f>
        <v>156</v>
      </c>
      <c r="P5" s="18">
        <f>(O5/40)</f>
        <v>3.9</v>
      </c>
    </row>
    <row r="6" spans="1:16" s="31" customFormat="1" ht="30" customHeight="1">
      <c r="A6" s="15">
        <v>2</v>
      </c>
      <c r="B6" s="32" t="s">
        <v>72</v>
      </c>
      <c r="C6" s="15" t="s">
        <v>106</v>
      </c>
      <c r="D6" s="17">
        <f t="shared" si="0"/>
        <v>0</v>
      </c>
      <c r="E6" s="15" t="s">
        <v>111</v>
      </c>
      <c r="F6" s="17">
        <f t="shared" si="1"/>
        <v>5</v>
      </c>
      <c r="G6" s="35" t="s">
        <v>106</v>
      </c>
      <c r="H6" s="17">
        <f t="shared" si="2"/>
        <v>0</v>
      </c>
      <c r="I6" s="15" t="s">
        <v>107</v>
      </c>
      <c r="J6" s="17">
        <f t="shared" si="3"/>
        <v>4</v>
      </c>
      <c r="K6" s="34" t="s">
        <v>106</v>
      </c>
      <c r="L6" s="17">
        <f t="shared" si="4"/>
        <v>0</v>
      </c>
      <c r="M6" s="15" t="s">
        <v>108</v>
      </c>
      <c r="N6" s="17">
        <f t="shared" si="5"/>
        <v>8</v>
      </c>
      <c r="O6" s="15">
        <f aca="true" t="shared" si="6" ref="O6:O11">(D6*8+F6*8+H6*8+J6*8+L6*6+N6*2)</f>
        <v>88</v>
      </c>
      <c r="P6" s="18">
        <f aca="true" t="shared" si="7" ref="P6:P11">(O6/40)</f>
        <v>2.2</v>
      </c>
    </row>
    <row r="7" spans="1:16" s="31" customFormat="1" ht="30" customHeight="1">
      <c r="A7" s="15">
        <v>3</v>
      </c>
      <c r="B7" s="32" t="s">
        <v>73</v>
      </c>
      <c r="C7" s="34" t="s">
        <v>106</v>
      </c>
      <c r="D7" s="17">
        <f t="shared" si="0"/>
        <v>0</v>
      </c>
      <c r="E7" s="15" t="s">
        <v>107</v>
      </c>
      <c r="F7" s="17">
        <f t="shared" si="1"/>
        <v>4</v>
      </c>
      <c r="G7" s="15" t="s">
        <v>110</v>
      </c>
      <c r="H7" s="17">
        <f t="shared" si="2"/>
        <v>6</v>
      </c>
      <c r="I7" s="15" t="s">
        <v>110</v>
      </c>
      <c r="J7" s="17">
        <f t="shared" si="3"/>
        <v>6</v>
      </c>
      <c r="K7" s="15" t="s">
        <v>110</v>
      </c>
      <c r="L7" s="17">
        <f t="shared" si="4"/>
        <v>6</v>
      </c>
      <c r="M7" s="15" t="s">
        <v>108</v>
      </c>
      <c r="N7" s="17">
        <f t="shared" si="5"/>
        <v>8</v>
      </c>
      <c r="O7" s="15">
        <f t="shared" si="6"/>
        <v>180</v>
      </c>
      <c r="P7" s="18">
        <f t="shared" si="7"/>
        <v>4.5</v>
      </c>
    </row>
    <row r="8" spans="1:16" s="31" customFormat="1" ht="30" customHeight="1">
      <c r="A8" s="15">
        <v>4</v>
      </c>
      <c r="B8" s="32" t="s">
        <v>74</v>
      </c>
      <c r="C8" s="34" t="s">
        <v>106</v>
      </c>
      <c r="D8" s="17">
        <f t="shared" si="0"/>
        <v>0</v>
      </c>
      <c r="E8" s="15" t="s">
        <v>108</v>
      </c>
      <c r="F8" s="17">
        <f t="shared" si="1"/>
        <v>8</v>
      </c>
      <c r="G8" s="15" t="s">
        <v>110</v>
      </c>
      <c r="H8" s="17">
        <f t="shared" si="2"/>
        <v>6</v>
      </c>
      <c r="I8" s="15" t="s">
        <v>110</v>
      </c>
      <c r="J8" s="17">
        <f t="shared" si="3"/>
        <v>6</v>
      </c>
      <c r="K8" s="15" t="s">
        <v>108</v>
      </c>
      <c r="L8" s="17">
        <f t="shared" si="4"/>
        <v>8</v>
      </c>
      <c r="M8" s="15" t="s">
        <v>113</v>
      </c>
      <c r="N8" s="17">
        <f t="shared" si="5"/>
        <v>9</v>
      </c>
      <c r="O8" s="15">
        <f t="shared" si="6"/>
        <v>226</v>
      </c>
      <c r="P8" s="18">
        <f t="shared" si="7"/>
        <v>5.65</v>
      </c>
    </row>
    <row r="9" spans="1:16" s="31" customFormat="1" ht="30" customHeight="1">
      <c r="A9" s="15">
        <v>5</v>
      </c>
      <c r="B9" s="32" t="s">
        <v>75</v>
      </c>
      <c r="C9" s="15" t="s">
        <v>111</v>
      </c>
      <c r="D9" s="17">
        <f t="shared" si="0"/>
        <v>5</v>
      </c>
      <c r="E9" s="15" t="s">
        <v>112</v>
      </c>
      <c r="F9" s="17">
        <f t="shared" si="1"/>
        <v>7</v>
      </c>
      <c r="G9" s="15" t="s">
        <v>110</v>
      </c>
      <c r="H9" s="17">
        <f t="shared" si="2"/>
        <v>6</v>
      </c>
      <c r="I9" s="15" t="s">
        <v>112</v>
      </c>
      <c r="J9" s="17">
        <f t="shared" si="3"/>
        <v>7</v>
      </c>
      <c r="K9" s="34" t="s">
        <v>106</v>
      </c>
      <c r="L9" s="17">
        <f t="shared" si="4"/>
        <v>0</v>
      </c>
      <c r="M9" s="15" t="s">
        <v>108</v>
      </c>
      <c r="N9" s="17">
        <f t="shared" si="5"/>
        <v>8</v>
      </c>
      <c r="O9" s="15">
        <f t="shared" si="6"/>
        <v>216</v>
      </c>
      <c r="P9" s="18">
        <f t="shared" si="7"/>
        <v>5.4</v>
      </c>
    </row>
    <row r="10" spans="1:16" s="31" customFormat="1" ht="30" customHeight="1">
      <c r="A10" s="15">
        <v>6</v>
      </c>
      <c r="B10" s="32" t="s">
        <v>76</v>
      </c>
      <c r="C10" s="34" t="s">
        <v>106</v>
      </c>
      <c r="D10" s="17">
        <f t="shared" si="0"/>
        <v>0</v>
      </c>
      <c r="E10" s="15" t="s">
        <v>107</v>
      </c>
      <c r="F10" s="17">
        <f t="shared" si="1"/>
        <v>4</v>
      </c>
      <c r="G10" s="15" t="s">
        <v>107</v>
      </c>
      <c r="H10" s="17">
        <f t="shared" si="2"/>
        <v>4</v>
      </c>
      <c r="I10" s="15" t="s">
        <v>110</v>
      </c>
      <c r="J10" s="17">
        <f t="shared" si="3"/>
        <v>6</v>
      </c>
      <c r="K10" s="15" t="s">
        <v>107</v>
      </c>
      <c r="L10" s="17">
        <f t="shared" si="4"/>
        <v>4</v>
      </c>
      <c r="M10" s="15" t="s">
        <v>108</v>
      </c>
      <c r="N10" s="17">
        <f t="shared" si="5"/>
        <v>8</v>
      </c>
      <c r="O10" s="15">
        <f t="shared" si="6"/>
        <v>152</v>
      </c>
      <c r="P10" s="18">
        <f t="shared" si="7"/>
        <v>3.8</v>
      </c>
    </row>
    <row r="11" spans="1:16" s="31" customFormat="1" ht="30" customHeight="1">
      <c r="A11" s="15">
        <v>7</v>
      </c>
      <c r="B11" s="32" t="s">
        <v>77</v>
      </c>
      <c r="C11" s="15" t="s">
        <v>106</v>
      </c>
      <c r="D11" s="17">
        <f t="shared" si="0"/>
        <v>0</v>
      </c>
      <c r="E11" s="15" t="s">
        <v>107</v>
      </c>
      <c r="F11" s="17">
        <f t="shared" si="1"/>
        <v>4</v>
      </c>
      <c r="G11" s="15" t="s">
        <v>106</v>
      </c>
      <c r="H11" s="17">
        <f t="shared" si="2"/>
        <v>0</v>
      </c>
      <c r="I11" s="15" t="s">
        <v>106</v>
      </c>
      <c r="J11" s="17">
        <f t="shared" si="3"/>
        <v>0</v>
      </c>
      <c r="K11" s="34" t="s">
        <v>106</v>
      </c>
      <c r="L11" s="17">
        <f t="shared" si="4"/>
        <v>0</v>
      </c>
      <c r="M11" s="15" t="s">
        <v>106</v>
      </c>
      <c r="N11" s="17">
        <f t="shared" si="5"/>
        <v>0</v>
      </c>
      <c r="O11" s="15">
        <f t="shared" si="6"/>
        <v>32</v>
      </c>
      <c r="P11" s="18">
        <f t="shared" si="7"/>
        <v>0.8</v>
      </c>
    </row>
  </sheetData>
  <sheetProtection/>
  <mergeCells count="17">
    <mergeCell ref="A1:P1"/>
    <mergeCell ref="A2:P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C4:D4"/>
    <mergeCell ref="E4:F4"/>
    <mergeCell ref="G4:H4"/>
    <mergeCell ref="I4:J4"/>
    <mergeCell ref="K4:L4"/>
    <mergeCell ref="M4:N4"/>
  </mergeCells>
  <dataValidations count="1">
    <dataValidation type="textLength" operator="greaterThan" showInputMessage="1" showErrorMessage="1" promptTitle="Grade Point" prompt="This is Grade Point obtained" errorTitle="Grade Point" error="Dont Change." sqref="D5:D11 N5:N11 H5:H11 F5:F11 J5:J11 L5:L11">
      <formula1>10</formula1>
    </dataValidation>
  </dataValidations>
  <printOptions/>
  <pageMargins left="0.7" right="0.7" top="0.75" bottom="0.75" header="0.3" footer="0.3"/>
  <pageSetup horizontalDpi="600" verticalDpi="600" orientation="landscape" paperSize="9" scale="85" r:id="rId1"/>
  <headerFooter>
    <oddFooter>&amp;L&amp;"Bookman Old Style,Regular"&amp;16 &amp;"-,Regular"1st Tabulator                                  2nd Tabulator&amp;C&amp;16Asstt. Registrar, Acad&amp;R&amp;16Registrar                                 Dean Academic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0"/>
  <sheetViews>
    <sheetView view="pageBreakPreview" zoomScale="93" zoomScaleNormal="66" zoomScaleSheetLayoutView="93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:A10"/>
    </sheetView>
  </sheetViews>
  <sheetFormatPr defaultColWidth="9.140625" defaultRowHeight="24.75" customHeight="1"/>
  <cols>
    <col min="1" max="1" width="5.57421875" style="4" customWidth="1"/>
    <col min="2" max="2" width="19.140625" style="4" customWidth="1"/>
    <col min="3" max="3" width="7.7109375" style="4" customWidth="1"/>
    <col min="4" max="4" width="7.28125" style="4" customWidth="1"/>
    <col min="5" max="5" width="8.140625" style="4" customWidth="1"/>
    <col min="6" max="7" width="7.421875" style="4" customWidth="1"/>
    <col min="8" max="8" width="7.28125" style="4" customWidth="1"/>
    <col min="9" max="9" width="8.57421875" style="4" customWidth="1"/>
    <col min="10" max="10" width="6.8515625" style="4" customWidth="1"/>
    <col min="11" max="11" width="8.00390625" style="4" customWidth="1"/>
    <col min="12" max="12" width="6.140625" style="4" customWidth="1"/>
    <col min="13" max="13" width="7.7109375" style="4" customWidth="1"/>
    <col min="14" max="14" width="7.00390625" style="4" customWidth="1"/>
    <col min="15" max="15" width="9.8515625" style="4" customWidth="1"/>
    <col min="16" max="16" width="8.7109375" style="4" customWidth="1"/>
    <col min="17" max="16384" width="9.140625" style="4" customWidth="1"/>
  </cols>
  <sheetData>
    <row r="1" spans="1:16" s="29" customFormat="1" ht="30" customHeight="1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29" customFormat="1" ht="30" customHeight="1">
      <c r="A2" s="45" t="s">
        <v>117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5.25" customHeight="1">
      <c r="A3" s="5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26" customFormat="1" ht="24.75" customHeight="1">
      <c r="A4" s="48" t="s">
        <v>0</v>
      </c>
      <c r="B4" s="50" t="s">
        <v>1</v>
      </c>
      <c r="C4" s="46" t="s">
        <v>69</v>
      </c>
      <c r="D4" s="46"/>
      <c r="E4" s="46" t="s">
        <v>8</v>
      </c>
      <c r="F4" s="46"/>
      <c r="G4" s="46" t="s">
        <v>9</v>
      </c>
      <c r="H4" s="46"/>
      <c r="I4" s="46" t="s">
        <v>10</v>
      </c>
      <c r="J4" s="46"/>
      <c r="K4" s="46" t="s">
        <v>11</v>
      </c>
      <c r="L4" s="46"/>
      <c r="M4" s="46" t="s">
        <v>12</v>
      </c>
      <c r="N4" s="46"/>
      <c r="O4" s="25" t="s">
        <v>60</v>
      </c>
      <c r="P4" s="25"/>
    </row>
    <row r="5" spans="1:16" s="26" customFormat="1" ht="24.75" customHeight="1">
      <c r="A5" s="49"/>
      <c r="B5" s="51"/>
      <c r="C5" s="46" t="s">
        <v>4</v>
      </c>
      <c r="D5" s="46"/>
      <c r="E5" s="46" t="s">
        <v>5</v>
      </c>
      <c r="F5" s="46"/>
      <c r="G5" s="46" t="s">
        <v>13</v>
      </c>
      <c r="H5" s="46"/>
      <c r="I5" s="25" t="s">
        <v>14</v>
      </c>
      <c r="J5" s="25"/>
      <c r="K5" s="46" t="s">
        <v>15</v>
      </c>
      <c r="L5" s="46"/>
      <c r="M5" s="46" t="s">
        <v>16</v>
      </c>
      <c r="N5" s="46"/>
      <c r="O5" s="25" t="s">
        <v>6</v>
      </c>
      <c r="P5" s="25" t="s">
        <v>2</v>
      </c>
    </row>
    <row r="6" spans="1:16" s="6" customFormat="1" ht="24.75" customHeight="1">
      <c r="A6" s="1">
        <v>1</v>
      </c>
      <c r="B6" s="7" t="s">
        <v>78</v>
      </c>
      <c r="C6" s="37" t="s">
        <v>106</v>
      </c>
      <c r="D6" s="2">
        <f>IF(C6="AA",10,IF(C6="AB",9,IF(C6="BB",8,IF(C6="BC",7,IF(C6="CC",6,IF(C6="CD",5,IF(C6="DD",4,IF(C6="F",0))))))))</f>
        <v>0</v>
      </c>
      <c r="E6" s="1" t="s">
        <v>106</v>
      </c>
      <c r="F6" s="2">
        <f>IF(E6="AA",10,IF(E6="AB",9,IF(E6="BB",8,IF(E6="BC",7,IF(E6="CC",6,IF(E6="CD",5,IF(E6="DD",4,IF(E6="F",0))))))))</f>
        <v>0</v>
      </c>
      <c r="G6" s="1" t="s">
        <v>107</v>
      </c>
      <c r="H6" s="2">
        <f>IF(G6="AA",10,IF(G6="AB",9,IF(G6="BB",8,IF(G6="BC",7,IF(G6="CC",6,IF(G6="CD",5,IF(G6="DD",4,IF(G6="F",0))))))))</f>
        <v>4</v>
      </c>
      <c r="I6" s="1" t="s">
        <v>107</v>
      </c>
      <c r="J6" s="2">
        <f>IF(I6="AA",10,IF(I6="AB",9,IF(I6="BB",8,IF(I6="BC",7,IF(I6="CC",6,IF(I6="CD",5,IF(I6="DD",4,IF(I6="F",0))))))))</f>
        <v>4</v>
      </c>
      <c r="K6" s="1" t="s">
        <v>111</v>
      </c>
      <c r="L6" s="2">
        <f>IF(K6="AA",10,IF(K6="AB",9,IF(K6="BB",8,IF(K6="BC",7,IF(K6="CC",6,IF(K6="CD",5,IF(K6="DD",4,IF(K6="F",0))))))))</f>
        <v>5</v>
      </c>
      <c r="M6" s="1" t="s">
        <v>107</v>
      </c>
      <c r="N6" s="2">
        <f>IF(M6="AA",10,IF(M6="AB",9,IF(M6="BB",8,IF(M6="BC",7,IF(M6="CC",6,IF(M6="CD",5,IF(M6="DD",4,IF(M6="F",0))))))))</f>
        <v>4</v>
      </c>
      <c r="O6" s="1">
        <f>(D6*8+F6*8+H6*8+J6*6+L6*6+N6*4)</f>
        <v>102</v>
      </c>
      <c r="P6" s="3">
        <f>(O6/40)</f>
        <v>2.55</v>
      </c>
    </row>
    <row r="7" spans="1:16" s="6" customFormat="1" ht="24.75" customHeight="1">
      <c r="A7" s="1">
        <v>2</v>
      </c>
      <c r="B7" s="7" t="s">
        <v>79</v>
      </c>
      <c r="C7" s="37" t="s">
        <v>106</v>
      </c>
      <c r="D7" s="2">
        <f>IF(C7="AA",10,IF(C7="AB",9,IF(C7="BB",8,IF(C7="BC",7,IF(C7="CC",6,IF(C7="CD",5,IF(C7="DD",4,IF(C7="F",0))))))))</f>
        <v>0</v>
      </c>
      <c r="E7" s="1" t="s">
        <v>107</v>
      </c>
      <c r="F7" s="2">
        <f>IF(E7="AA",10,IF(E7="AB",9,IF(E7="BB",8,IF(E7="BC",7,IF(E7="CC",6,IF(E7="CD",5,IF(E7="DD",4,IF(E7="F",0))))))))</f>
        <v>4</v>
      </c>
      <c r="G7" s="1" t="s">
        <v>107</v>
      </c>
      <c r="H7" s="2">
        <f>IF(G7="AA",10,IF(G7="AB",9,IF(G7="BB",8,IF(G7="BC",7,IF(G7="CC",6,IF(G7="CD",5,IF(G7="DD",4,IF(G7="F",0))))))))</f>
        <v>4</v>
      </c>
      <c r="I7" s="1" t="s">
        <v>107</v>
      </c>
      <c r="J7" s="2">
        <f>IF(I7="AA",10,IF(I7="AB",9,IF(I7="BB",8,IF(I7="BC",7,IF(I7="CC",6,IF(I7="CD",5,IF(I7="DD",4,IF(I7="F",0))))))))</f>
        <v>4</v>
      </c>
      <c r="K7" s="1" t="s">
        <v>110</v>
      </c>
      <c r="L7" s="2">
        <f>IF(K7="AA",10,IF(K7="AB",9,IF(K7="BB",8,IF(K7="BC",7,IF(K7="CC",6,IF(K7="CD",5,IF(K7="DD",4,IF(K7="F",0))))))))</f>
        <v>6</v>
      </c>
      <c r="M7" s="1" t="s">
        <v>111</v>
      </c>
      <c r="N7" s="2">
        <f>IF(M7="AA",10,IF(M7="AB",9,IF(M7="BB",8,IF(M7="BC",7,IF(M7="CC",6,IF(M7="CD",5,IF(M7="DD",4,IF(M7="F",0))))))))</f>
        <v>5</v>
      </c>
      <c r="O7" s="1">
        <f>(D7*8+F7*8+H7*8+J7*6+L7*6+N7*4)</f>
        <v>144</v>
      </c>
      <c r="P7" s="3">
        <f>(O7/40)</f>
        <v>3.6</v>
      </c>
    </row>
    <row r="8" spans="1:16" s="6" customFormat="1" ht="24.75" customHeight="1">
      <c r="A8" s="1">
        <v>3</v>
      </c>
      <c r="B8" s="7" t="s">
        <v>80</v>
      </c>
      <c r="C8" s="37" t="s">
        <v>106</v>
      </c>
      <c r="D8" s="2">
        <f>IF(C8="AA",10,IF(C8="AB",9,IF(C8="BB",8,IF(C8="BC",7,IF(C8="CC",6,IF(C8="CD",5,IF(C8="DD",4,IF(C8="F",0))))))))</f>
        <v>0</v>
      </c>
      <c r="E8" s="1" t="s">
        <v>106</v>
      </c>
      <c r="F8" s="2">
        <f>IF(E8="AA",10,IF(E8="AB",9,IF(E8="BB",8,IF(E8="BC",7,IF(E8="CC",6,IF(E8="CD",5,IF(E8="DD",4,IF(E8="F",0))))))))</f>
        <v>0</v>
      </c>
      <c r="G8" s="1" t="s">
        <v>107</v>
      </c>
      <c r="H8" s="2">
        <f>IF(G8="AA",10,IF(G8="AB",9,IF(G8="BB",8,IF(G8="BC",7,IF(G8="CC",6,IF(G8="CD",5,IF(G8="DD",4,IF(G8="F",0))))))))</f>
        <v>4</v>
      </c>
      <c r="I8" s="1" t="s">
        <v>106</v>
      </c>
      <c r="J8" s="2">
        <f>IF(I8="AA",10,IF(I8="AB",9,IF(I8="BB",8,IF(I8="BC",7,IF(I8="CC",6,IF(I8="CD",5,IF(I8="DD",4,IF(I8="F",0))))))))</f>
        <v>0</v>
      </c>
      <c r="K8" s="1" t="s">
        <v>106</v>
      </c>
      <c r="L8" s="2">
        <f>IF(K8="AA",10,IF(K8="AB",9,IF(K8="BB",8,IF(K8="BC",7,IF(K8="CC",6,IF(K8="CD",5,IF(K8="DD",4,IF(K8="F",0))))))))</f>
        <v>0</v>
      </c>
      <c r="M8" s="1" t="s">
        <v>107</v>
      </c>
      <c r="N8" s="2">
        <f>IF(M8="AA",10,IF(M8="AB",9,IF(M8="BB",8,IF(M8="BC",7,IF(M8="CC",6,IF(M8="CD",5,IF(M8="DD",4,IF(M8="F",0))))))))</f>
        <v>4</v>
      </c>
      <c r="O8" s="1">
        <f>(D8*8+F8*8+H8*8+J8*6+L8*6+N8*4)</f>
        <v>48</v>
      </c>
      <c r="P8" s="3">
        <f>(O8/40)</f>
        <v>1.2</v>
      </c>
    </row>
    <row r="9" spans="1:16" s="6" customFormat="1" ht="24.75" customHeight="1">
      <c r="A9" s="1">
        <v>4</v>
      </c>
      <c r="B9" s="7" t="s">
        <v>81</v>
      </c>
      <c r="C9" s="37" t="s">
        <v>107</v>
      </c>
      <c r="D9" s="2">
        <f>IF(C9="AA",10,IF(C9="AB",9,IF(C9="BB",8,IF(C9="BC",7,IF(C9="CC",6,IF(C9="CD",5,IF(C9="DD",4,IF(C9="F",0))))))))</f>
        <v>4</v>
      </c>
      <c r="E9" s="1" t="s">
        <v>111</v>
      </c>
      <c r="F9" s="2">
        <f>IF(E9="AA",10,IF(E9="AB",9,IF(E9="BB",8,IF(E9="BC",7,IF(E9="CC",6,IF(E9="CD",5,IF(E9="DD",4,IF(E9="F",0))))))))</f>
        <v>5</v>
      </c>
      <c r="G9" s="1" t="s">
        <v>111</v>
      </c>
      <c r="H9" s="2">
        <f>IF(G9="AA",10,IF(G9="AB",9,IF(G9="BB",8,IF(G9="BC",7,IF(G9="CC",6,IF(G9="CD",5,IF(G9="DD",4,IF(G9="F",0))))))))</f>
        <v>5</v>
      </c>
      <c r="I9" s="1" t="s">
        <v>112</v>
      </c>
      <c r="J9" s="2">
        <f>IF(I9="AA",10,IF(I9="AB",9,IF(I9="BB",8,IF(I9="BC",7,IF(I9="CC",6,IF(I9="CD",5,IF(I9="DD",4,IF(I9="F",0))))))))</f>
        <v>7</v>
      </c>
      <c r="K9" s="1" t="s">
        <v>112</v>
      </c>
      <c r="L9" s="2">
        <f>IF(K9="AA",10,IF(K9="AB",9,IF(K9="BB",8,IF(K9="BC",7,IF(K9="CC",6,IF(K9="CD",5,IF(K9="DD",4,IF(K9="F",0))))))))</f>
        <v>7</v>
      </c>
      <c r="M9" s="1" t="s">
        <v>110</v>
      </c>
      <c r="N9" s="2">
        <f>IF(M9="AA",10,IF(M9="AB",9,IF(M9="BB",8,IF(M9="BC",7,IF(M9="CC",6,IF(M9="CD",5,IF(M9="DD",4,IF(M9="F",0))))))))</f>
        <v>6</v>
      </c>
      <c r="O9" s="1">
        <f>(D9*8+F9*8+H9*8+J9*6+L9*6+N9*4)</f>
        <v>220</v>
      </c>
      <c r="P9" s="3">
        <f>(O9/40)</f>
        <v>5.5</v>
      </c>
    </row>
    <row r="10" spans="1:16" s="6" customFormat="1" ht="24.75" customHeight="1">
      <c r="A10" s="1">
        <v>5</v>
      </c>
      <c r="B10" s="7" t="s">
        <v>82</v>
      </c>
      <c r="C10" s="37" t="s">
        <v>106</v>
      </c>
      <c r="D10" s="2">
        <f>IF(C10="AA",10,IF(C10="AB",9,IF(C10="BB",8,IF(C10="BC",7,IF(C10="CC",6,IF(C10="CD",5,IF(C10="DD",4,IF(C10="F",0))))))))</f>
        <v>0</v>
      </c>
      <c r="E10" s="1" t="s">
        <v>107</v>
      </c>
      <c r="F10" s="2">
        <f>IF(E10="AA",10,IF(E10="AB",9,IF(E10="BB",8,IF(E10="BC",7,IF(E10="CC",6,IF(E10="CD",5,IF(E10="DD",4,IF(E10="F",0))))))))</f>
        <v>4</v>
      </c>
      <c r="G10" s="1" t="s">
        <v>107</v>
      </c>
      <c r="H10" s="2">
        <f>IF(G10="AA",10,IF(G10="AB",9,IF(G10="BB",8,IF(G10="BC",7,IF(G10="CC",6,IF(G10="CD",5,IF(G10="DD",4,IF(G10="F",0))))))))</f>
        <v>4</v>
      </c>
      <c r="I10" s="1" t="s">
        <v>111</v>
      </c>
      <c r="J10" s="2">
        <f>IF(I10="AA",10,IF(I10="AB",9,IF(I10="BB",8,IF(I10="BC",7,IF(I10="CC",6,IF(I10="CD",5,IF(I10="DD",4,IF(I10="F",0))))))))</f>
        <v>5</v>
      </c>
      <c r="K10" s="1" t="s">
        <v>112</v>
      </c>
      <c r="L10" s="2">
        <f>IF(K10="AA",10,IF(K10="AB",9,IF(K10="BB",8,IF(K10="BC",7,IF(K10="CC",6,IF(K10="CD",5,IF(K10="DD",4,IF(K10="F",0))))))))</f>
        <v>7</v>
      </c>
      <c r="M10" s="1" t="s">
        <v>111</v>
      </c>
      <c r="N10" s="2">
        <f>IF(M10="AA",10,IF(M10="AB",9,IF(M10="BB",8,IF(M10="BC",7,IF(M10="CC",6,IF(M10="CD",5,IF(M10="DD",4,IF(M10="F",0))))))))</f>
        <v>5</v>
      </c>
      <c r="O10" s="1">
        <f>(D10*8+F10*8+H10*8+J10*6+L10*6+N10*4)</f>
        <v>156</v>
      </c>
      <c r="P10" s="3">
        <f>(O10/40)</f>
        <v>3.9</v>
      </c>
    </row>
  </sheetData>
  <sheetProtection/>
  <mergeCells count="18">
    <mergeCell ref="G4:H4"/>
    <mergeCell ref="I4:J4"/>
    <mergeCell ref="A4:A5"/>
    <mergeCell ref="B4:B5"/>
    <mergeCell ref="C4:D4"/>
    <mergeCell ref="E4:F4"/>
    <mergeCell ref="A1:P1"/>
    <mergeCell ref="A2:P2"/>
    <mergeCell ref="C5:D5"/>
    <mergeCell ref="E5:F5"/>
    <mergeCell ref="G5:H5"/>
    <mergeCell ref="B3:P3"/>
    <mergeCell ref="K4:L4"/>
    <mergeCell ref="M4:N4"/>
    <mergeCell ref="K5:L5"/>
    <mergeCell ref="M5:N5"/>
  </mergeCells>
  <dataValidations count="1">
    <dataValidation type="textLength" operator="greaterThan" showInputMessage="1" showErrorMessage="1" promptTitle="Grade Point" prompt="This is Grade Point obtained" errorTitle="Grade Point" error="Dont Change." sqref="H6:H10 J6:J10 F6:F10 N6:N10 D6:D10 L6:L10">
      <formula1>10</formula1>
    </dataValidation>
  </dataValidations>
  <printOptions/>
  <pageMargins left="0.7" right="0.7" top="0.75" bottom="0.75" header="0.3" footer="0.3"/>
  <pageSetup horizontalDpi="600" verticalDpi="600" orientation="landscape" paperSize="9" scale="95" r:id="rId1"/>
  <headerFooter>
    <oddFooter>&amp;L&amp;18 1st Tabulator                               2nd Tabulator&amp;C&amp;18Asstt. Registrar, Acad&amp;R&amp;18Registrar                                Dean Academic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9"/>
  <sheetViews>
    <sheetView view="pageBreakPreview" zoomScale="89" zoomScaleNormal="134" zoomScaleSheetLayoutView="89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" sqref="J11"/>
    </sheetView>
  </sheetViews>
  <sheetFormatPr defaultColWidth="9.140625" defaultRowHeight="30" customHeight="1"/>
  <cols>
    <col min="1" max="1" width="5.7109375" style="10" customWidth="1"/>
    <col min="2" max="2" width="19.7109375" style="10" customWidth="1"/>
    <col min="3" max="3" width="9.421875" style="14" customWidth="1"/>
    <col min="4" max="4" width="8.7109375" style="10" customWidth="1"/>
    <col min="5" max="5" width="8.8515625" style="14" customWidth="1"/>
    <col min="6" max="6" width="8.28125" style="10" customWidth="1"/>
    <col min="7" max="7" width="8.57421875" style="14" customWidth="1"/>
    <col min="8" max="8" width="7.8515625" style="10" customWidth="1"/>
    <col min="9" max="9" width="8.421875" style="14" customWidth="1"/>
    <col min="10" max="10" width="7.421875" style="10" customWidth="1"/>
    <col min="11" max="11" width="7.7109375" style="14" customWidth="1"/>
    <col min="12" max="12" width="9.421875" style="10" customWidth="1"/>
    <col min="13" max="13" width="8.8515625" style="14" customWidth="1"/>
    <col min="14" max="14" width="6.00390625" style="10" customWidth="1"/>
    <col min="15" max="15" width="8.57421875" style="14" customWidth="1"/>
    <col min="16" max="16" width="7.28125" style="10" customWidth="1"/>
    <col min="17" max="17" width="11.140625" style="10" customWidth="1"/>
    <col min="18" max="18" width="10.421875" style="10" customWidth="1"/>
    <col min="19" max="16384" width="9.140625" style="10" customWidth="1"/>
  </cols>
  <sheetData>
    <row r="1" spans="1:19" ht="30" customHeight="1">
      <c r="A1" s="54" t="s">
        <v>123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24"/>
    </row>
    <row r="2" spans="1:16" s="29" customFormat="1" ht="30" customHeight="1">
      <c r="A2" s="45" t="s">
        <v>118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8" s="41" customFormat="1" ht="28.5" customHeight="1">
      <c r="A3" s="55" t="s">
        <v>0</v>
      </c>
      <c r="B3" s="57" t="s">
        <v>1</v>
      </c>
      <c r="C3" s="53" t="s">
        <v>7</v>
      </c>
      <c r="D3" s="53"/>
      <c r="E3" s="53" t="s">
        <v>25</v>
      </c>
      <c r="F3" s="53"/>
      <c r="G3" s="53" t="s">
        <v>28</v>
      </c>
      <c r="H3" s="53"/>
      <c r="I3" s="53" t="s">
        <v>29</v>
      </c>
      <c r="J3" s="53"/>
      <c r="K3" s="53" t="s">
        <v>31</v>
      </c>
      <c r="L3" s="53"/>
      <c r="M3" s="53" t="s">
        <v>33</v>
      </c>
      <c r="N3" s="53"/>
      <c r="O3" s="53" t="s">
        <v>35</v>
      </c>
      <c r="P3" s="53"/>
      <c r="Q3" s="53" t="s">
        <v>58</v>
      </c>
      <c r="R3" s="53"/>
    </row>
    <row r="4" spans="1:18" s="41" customFormat="1" ht="24" customHeight="1">
      <c r="A4" s="56"/>
      <c r="B4" s="58"/>
      <c r="C4" s="52" t="s">
        <v>4</v>
      </c>
      <c r="D4" s="52"/>
      <c r="E4" s="52" t="s">
        <v>26</v>
      </c>
      <c r="F4" s="52"/>
      <c r="G4" s="52" t="s">
        <v>27</v>
      </c>
      <c r="H4" s="52"/>
      <c r="I4" s="52" t="s">
        <v>30</v>
      </c>
      <c r="J4" s="52"/>
      <c r="K4" s="52" t="s">
        <v>32</v>
      </c>
      <c r="L4" s="52"/>
      <c r="M4" s="52" t="s">
        <v>34</v>
      </c>
      <c r="N4" s="52"/>
      <c r="O4" s="52" t="s">
        <v>36</v>
      </c>
      <c r="P4" s="52"/>
      <c r="Q4" s="42" t="s">
        <v>6</v>
      </c>
      <c r="R4" s="42" t="s">
        <v>2</v>
      </c>
    </row>
    <row r="5" spans="1:18" s="8" customFormat="1" ht="30" customHeight="1">
      <c r="A5" s="1">
        <v>1</v>
      </c>
      <c r="B5" s="7" t="s">
        <v>83</v>
      </c>
      <c r="C5" s="33" t="s">
        <v>106</v>
      </c>
      <c r="D5" s="2">
        <f>IF(C5="AA",10,IF(C5="AB",9,IF(C5="BB",8,IF(C5="BC",7,IF(C5="CC",6,IF(C5="CD",5,IF(C5="DD",4,IF(C5="F",0))))))))</f>
        <v>0</v>
      </c>
      <c r="E5" s="1" t="s">
        <v>106</v>
      </c>
      <c r="F5" s="2">
        <f>IF(E5="AA",10,IF(E5="AB",9,IF(E5="BB",8,IF(E5="BC",7,IF(E5="CC",6,IF(E5="CD",5,IF(E5="DD",4,IF(E5="F",0))))))))</f>
        <v>0</v>
      </c>
      <c r="G5" s="33" t="s">
        <v>106</v>
      </c>
      <c r="H5" s="2">
        <f>IF(G5="AA",10,IF(G5="AB",9,IF(G5="BB",8,IF(G5="BC",7,IF(G5="CC",6,IF(G5="CD",5,IF(G5="DD",4,IF(G5="F",0))))))))</f>
        <v>0</v>
      </c>
      <c r="I5" s="1" t="s">
        <v>111</v>
      </c>
      <c r="J5" s="2">
        <f>IF(I5="AA",10,IF(I5="AB",9,IF(I5="BB",8,IF(I5="BC",7,IF(I5="CC",6,IF(I5="CD",5,IF(I5="DD",4,IF(I5="F",0))))))))</f>
        <v>5</v>
      </c>
      <c r="K5" s="1" t="s">
        <v>107</v>
      </c>
      <c r="L5" s="2">
        <f>IF(K5="AA",10,IF(K5="AB",9,IF(K5="BB",8,IF(K5="BC",7,IF(K5="CC",6,IF(K5="CD",5,IF(K5="DD",4,IF(K5="F",0))))))))</f>
        <v>4</v>
      </c>
      <c r="M5" s="1" t="s">
        <v>106</v>
      </c>
      <c r="N5" s="2">
        <f>IF(M5="AA",10,IF(M5="AB",9,IF(M5="BB",8,IF(M5="BC",7,IF(M5="CC",6,IF(M5="CD",5,IF(M5="DD",4,IF(M5="F",0))))))))</f>
        <v>0</v>
      </c>
      <c r="O5" s="1" t="s">
        <v>106</v>
      </c>
      <c r="P5" s="2">
        <f>IF(O5="AA",10,IF(O5="AB",9,IF(O5="BB",8,IF(O5="BC",7,IF(O5="CC",6,IF(O5="CD",5,IF(O5="DD",4,IF(O5="F",0))))))))</f>
        <v>0</v>
      </c>
      <c r="Q5" s="1">
        <f>(D5*8+F5*8+H5*6+J5*8+L5*6+N5*2+P5*2)</f>
        <v>64</v>
      </c>
      <c r="R5" s="3">
        <f>(Q5/40)</f>
        <v>1.6</v>
      </c>
    </row>
    <row r="6" spans="1:18" s="8" customFormat="1" ht="30" customHeight="1">
      <c r="A6" s="1">
        <v>2</v>
      </c>
      <c r="B6" s="7" t="s">
        <v>84</v>
      </c>
      <c r="C6" s="33" t="s">
        <v>106</v>
      </c>
      <c r="D6" s="2">
        <f>IF(C6="AA",10,IF(C6="AB",9,IF(C6="BB",8,IF(C6="BC",7,IF(C6="CC",6,IF(C6="CD",5,IF(C6="DD",4,IF(C6="F",0))))))))</f>
        <v>0</v>
      </c>
      <c r="E6" s="1" t="s">
        <v>106</v>
      </c>
      <c r="F6" s="2">
        <f>IF(E6="AA",10,IF(E6="AB",9,IF(E6="BB",8,IF(E6="BC",7,IF(E6="CC",6,IF(E6="CD",5,IF(E6="DD",4,IF(E6="F",0))))))))</f>
        <v>0</v>
      </c>
      <c r="G6" s="1" t="s">
        <v>107</v>
      </c>
      <c r="H6" s="2">
        <f>IF(G6="AA",10,IF(G6="AB",9,IF(G6="BB",8,IF(G6="BC",7,IF(G6="CC",6,IF(G6="CD",5,IF(G6="DD",4,IF(G6="F",0))))))))</f>
        <v>4</v>
      </c>
      <c r="I6" s="1" t="s">
        <v>107</v>
      </c>
      <c r="J6" s="2">
        <f>IF(I6="AA",10,IF(I6="AB",9,IF(I6="BB",8,IF(I6="BC",7,IF(I6="CC",6,IF(I6="CD",5,IF(I6="DD",4,IF(I6="F",0))))))))</f>
        <v>4</v>
      </c>
      <c r="K6" s="1" t="s">
        <v>107</v>
      </c>
      <c r="L6" s="2">
        <f>IF(K6="AA",10,IF(K6="AB",9,IF(K6="BB",8,IF(K6="BC",7,IF(K6="CC",6,IF(K6="CD",5,IF(K6="DD",4,IF(K6="F",0))))))))</f>
        <v>4</v>
      </c>
      <c r="M6" s="1" t="s">
        <v>108</v>
      </c>
      <c r="N6" s="2">
        <f>IF(M6="AA",10,IF(M6="AB",9,IF(M6="BB",8,IF(M6="BC",7,IF(M6="CC",6,IF(M6="CD",5,IF(M6="DD",4,IF(M6="F",0))))))))</f>
        <v>8</v>
      </c>
      <c r="O6" s="1" t="s">
        <v>108</v>
      </c>
      <c r="P6" s="2">
        <f>IF(O6="AA",10,IF(O6="AB",9,IF(O6="BB",8,IF(O6="BC",7,IF(O6="CC",6,IF(O6="CD",5,IF(O6="DD",4,IF(O6="F",0))))))))</f>
        <v>8</v>
      </c>
      <c r="Q6" s="1">
        <f>(D6*8+F6*8+H6*6+J6*8+L6*6+N6*2+P6*2)</f>
        <v>112</v>
      </c>
      <c r="R6" s="3">
        <f>(Q6/40)</f>
        <v>2.8</v>
      </c>
    </row>
    <row r="7" spans="1:18" s="8" customFormat="1" ht="30" customHeight="1">
      <c r="A7" s="1">
        <v>3</v>
      </c>
      <c r="B7" s="7" t="s">
        <v>85</v>
      </c>
      <c r="C7" s="33" t="s">
        <v>106</v>
      </c>
      <c r="D7" s="2">
        <f>IF(C7="AA",10,IF(C7="AB",9,IF(C7="BB",8,IF(C7="BC",7,IF(C7="CC",6,IF(C7="CD",5,IF(C7="DD",4,IF(C7="F",0))))))))</f>
        <v>0</v>
      </c>
      <c r="E7" s="1" t="s">
        <v>107</v>
      </c>
      <c r="F7" s="2">
        <f>IF(E7="AA",10,IF(E7="AB",9,IF(E7="BB",8,IF(E7="BC",7,IF(E7="CC",6,IF(E7="CD",5,IF(E7="DD",4,IF(E7="F",0))))))))</f>
        <v>4</v>
      </c>
      <c r="G7" s="1" t="s">
        <v>110</v>
      </c>
      <c r="H7" s="2">
        <f>IF(G7="AA",10,IF(G7="AB",9,IF(G7="BB",8,IF(G7="BC",7,IF(G7="CC",6,IF(G7="CD",5,IF(G7="DD",4,IF(G7="F",0))))))))</f>
        <v>6</v>
      </c>
      <c r="I7" s="1" t="s">
        <v>107</v>
      </c>
      <c r="J7" s="2">
        <f>IF(I7="AA",10,IF(I7="AB",9,IF(I7="BB",8,IF(I7="BC",7,IF(I7="CC",6,IF(I7="CD",5,IF(I7="DD",4,IF(I7="F",0))))))))</f>
        <v>4</v>
      </c>
      <c r="K7" s="1" t="s">
        <v>111</v>
      </c>
      <c r="L7" s="2">
        <f>IF(K7="AA",10,IF(K7="AB",9,IF(K7="BB",8,IF(K7="BC",7,IF(K7="CC",6,IF(K7="CD",5,IF(K7="DD",4,IF(K7="F",0))))))))</f>
        <v>5</v>
      </c>
      <c r="M7" s="1" t="s">
        <v>108</v>
      </c>
      <c r="N7" s="2">
        <f>IF(M7="AA",10,IF(M7="AB",9,IF(M7="BB",8,IF(M7="BC",7,IF(M7="CC",6,IF(M7="CD",5,IF(M7="DD",4,IF(M7="F",0))))))))</f>
        <v>8</v>
      </c>
      <c r="O7" s="1" t="s">
        <v>113</v>
      </c>
      <c r="P7" s="2">
        <f>IF(O7="AA",10,IF(O7="AB",9,IF(O7="BB",8,IF(O7="BC",7,IF(O7="CC",6,IF(O7="CD",5,IF(O7="DD",4,IF(O7="F",0))))))))</f>
        <v>9</v>
      </c>
      <c r="Q7" s="1">
        <f>(D7*8+F7*8+H7*6+J7*8+L7*6+N7*2+P7*2)</f>
        <v>164</v>
      </c>
      <c r="R7" s="3">
        <f>(Q7/40)</f>
        <v>4.1</v>
      </c>
    </row>
    <row r="8" spans="1:18" s="8" customFormat="1" ht="30" customHeight="1">
      <c r="A8" s="1">
        <v>4</v>
      </c>
      <c r="B8" s="7" t="s">
        <v>86</v>
      </c>
      <c r="C8" s="33" t="s">
        <v>106</v>
      </c>
      <c r="D8" s="2">
        <f>IF(C8="AA",10,IF(C8="AB",9,IF(C8="BB",8,IF(C8="BC",7,IF(C8="CC",6,IF(C8="CD",5,IF(C8="DD",4,IF(C8="F",0))))))))</f>
        <v>0</v>
      </c>
      <c r="E8" s="1" t="s">
        <v>111</v>
      </c>
      <c r="F8" s="2">
        <f>IF(E8="AA",10,IF(E8="AB",9,IF(E8="BB",8,IF(E8="BC",7,IF(E8="CC",6,IF(E8="CD",5,IF(E8="DD",4,IF(E8="F",0))))))))</f>
        <v>5</v>
      </c>
      <c r="G8" s="1" t="s">
        <v>111</v>
      </c>
      <c r="H8" s="2">
        <f>IF(G8="AA",10,IF(G8="AB",9,IF(G8="BB",8,IF(G8="BC",7,IF(G8="CC",6,IF(G8="CD",5,IF(G8="DD",4,IF(G8="F",0))))))))</f>
        <v>5</v>
      </c>
      <c r="I8" s="1" t="s">
        <v>111</v>
      </c>
      <c r="J8" s="2">
        <f>IF(I8="AA",10,IF(I8="AB",9,IF(I8="BB",8,IF(I8="BC",7,IF(I8="CC",6,IF(I8="CD",5,IF(I8="DD",4,IF(I8="F",0))))))))</f>
        <v>5</v>
      </c>
      <c r="K8" s="1" t="s">
        <v>107</v>
      </c>
      <c r="L8" s="2">
        <f>IF(K8="AA",10,IF(K8="AB",9,IF(K8="BB",8,IF(K8="BC",7,IF(K8="CC",6,IF(K8="CD",5,IF(K8="DD",4,IF(K8="F",0))))))))</f>
        <v>4</v>
      </c>
      <c r="M8" s="1" t="s">
        <v>113</v>
      </c>
      <c r="N8" s="2">
        <f>IF(M8="AA",10,IF(M8="AB",9,IF(M8="BB",8,IF(M8="BC",7,IF(M8="CC",6,IF(M8="CD",5,IF(M8="DD",4,IF(M8="F",0))))))))</f>
        <v>9</v>
      </c>
      <c r="O8" s="1" t="s">
        <v>113</v>
      </c>
      <c r="P8" s="2">
        <f>IF(O8="AA",10,IF(O8="AB",9,IF(O8="BB",8,IF(O8="BC",7,IF(O8="CC",6,IF(O8="CD",5,IF(O8="DD",4,IF(O8="F",0))))))))</f>
        <v>9</v>
      </c>
      <c r="Q8" s="1">
        <f>(D8*8+F8*8+H8*6+J8*8+L8*6+N8*2+P8*2)</f>
        <v>170</v>
      </c>
      <c r="R8" s="3">
        <f>(Q8/40)</f>
        <v>4.25</v>
      </c>
    </row>
    <row r="9" spans="1:18" s="8" customFormat="1" ht="30" customHeight="1">
      <c r="A9" s="1">
        <v>5</v>
      </c>
      <c r="B9" s="7" t="s">
        <v>87</v>
      </c>
      <c r="C9" s="1" t="s">
        <v>107</v>
      </c>
      <c r="D9" s="2">
        <f>IF(C9="AA",10,IF(C9="AB",9,IF(C9="BB",8,IF(C9="BC",7,IF(C9="CC",6,IF(C9="CD",5,IF(C9="DD",4,IF(C9="F",0))))))))</f>
        <v>4</v>
      </c>
      <c r="E9" s="33" t="s">
        <v>106</v>
      </c>
      <c r="F9" s="2">
        <f>IF(E9="AA",10,IF(E9="AB",9,IF(E9="BB",8,IF(E9="BC",7,IF(E9="CC",6,IF(E9="CD",5,IF(E9="DD",4,IF(E9="F",0))))))))</f>
        <v>0</v>
      </c>
      <c r="G9" s="1" t="s">
        <v>107</v>
      </c>
      <c r="H9" s="2">
        <f>IF(G9="AA",10,IF(G9="AB",9,IF(G9="BB",8,IF(G9="BC",7,IF(G9="CC",6,IF(G9="CD",5,IF(G9="DD",4,IF(G9="F",0))))))))</f>
        <v>4</v>
      </c>
      <c r="I9" s="1" t="s">
        <v>107</v>
      </c>
      <c r="J9" s="2">
        <f>IF(I9="AA",10,IF(I9="AB",9,IF(I9="BB",8,IF(I9="BC",7,IF(I9="CC",6,IF(I9="CD",5,IF(I9="DD",4,IF(I9="F",0))))))))</f>
        <v>4</v>
      </c>
      <c r="K9" s="1" t="s">
        <v>111</v>
      </c>
      <c r="L9" s="2">
        <f>IF(K9="AA",10,IF(K9="AB",9,IF(K9="BB",8,IF(K9="BC",7,IF(K9="CC",6,IF(K9="CD",5,IF(K9="DD",4,IF(K9="F",0))))))))</f>
        <v>5</v>
      </c>
      <c r="M9" s="1" t="s">
        <v>113</v>
      </c>
      <c r="N9" s="2">
        <f>IF(M9="AA",10,IF(M9="AB",9,IF(M9="BB",8,IF(M9="BC",7,IF(M9="CC",6,IF(M9="CD",5,IF(M9="DD",4,IF(M9="F",0))))))))</f>
        <v>9</v>
      </c>
      <c r="O9" s="1" t="s">
        <v>108</v>
      </c>
      <c r="P9" s="2">
        <f>IF(O9="AA",10,IF(O9="AB",9,IF(O9="BB",8,IF(O9="BC",7,IF(O9="CC",6,IF(O9="CD",5,IF(O9="DD",4,IF(O9="F",0))))))))</f>
        <v>8</v>
      </c>
      <c r="Q9" s="1">
        <f>(D9*8+F9*8+H9*6+J9*8+L9*6+N9*2+P9*2)</f>
        <v>152</v>
      </c>
      <c r="R9" s="3">
        <f>(Q9/40)</f>
        <v>3.8</v>
      </c>
    </row>
  </sheetData>
  <sheetProtection/>
  <mergeCells count="19">
    <mergeCell ref="A2:P2"/>
    <mergeCell ref="A1:R1"/>
    <mergeCell ref="A3:A4"/>
    <mergeCell ref="B3:B4"/>
    <mergeCell ref="C3:D3"/>
    <mergeCell ref="E3:F3"/>
    <mergeCell ref="G3:H3"/>
    <mergeCell ref="I3:J3"/>
    <mergeCell ref="K3:L3"/>
    <mergeCell ref="M3:N3"/>
    <mergeCell ref="O4:P4"/>
    <mergeCell ref="Q3:R3"/>
    <mergeCell ref="C4:D4"/>
    <mergeCell ref="E4:F4"/>
    <mergeCell ref="G4:H4"/>
    <mergeCell ref="I4:J4"/>
    <mergeCell ref="K4:L4"/>
    <mergeCell ref="M4:N4"/>
    <mergeCell ref="O3:P3"/>
  </mergeCells>
  <dataValidations count="1">
    <dataValidation type="textLength" operator="greaterThan" showInputMessage="1" showErrorMessage="1" promptTitle="Grade Point" prompt="This is Grade Point obtained" errorTitle="Grade Point" error="Dont Change." sqref="N5:N9 L5:L9 F5:F9 J5:J9 H5:H9 P5:P9 D5:D9">
      <formula1>10</formula1>
    </dataValidation>
  </dataValidations>
  <printOptions/>
  <pageMargins left="0.7" right="0.7" top="0.75" bottom="0.75" header="0.3" footer="0.3"/>
  <pageSetup horizontalDpi="600" verticalDpi="600" orientation="landscape" paperSize="9" scale="80" r:id="rId1"/>
  <headerFooter>
    <oddFooter>&amp;L&amp;18 1st Tabulator                      2nd Tabulator&amp;C&amp;18Asstt Registrar, Acad&amp;R&amp;18Registrar                               Dean, Academic</oddFooter>
  </headerFooter>
  <colBreaks count="1" manualBreakCount="1">
    <brk id="18" max="10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"/>
  <sheetViews>
    <sheetView view="pageBreakPreview" zoomScale="96" zoomScaleNormal="55" zoomScaleSheetLayoutView="96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:A15"/>
    </sheetView>
  </sheetViews>
  <sheetFormatPr defaultColWidth="9.140625" defaultRowHeight="15"/>
  <cols>
    <col min="1" max="1" width="5.57421875" style="4" customWidth="1"/>
    <col min="2" max="2" width="16.28125" style="4" customWidth="1"/>
    <col min="3" max="3" width="8.421875" style="4" customWidth="1"/>
    <col min="4" max="4" width="8.28125" style="4" customWidth="1"/>
    <col min="5" max="5" width="7.57421875" style="4" customWidth="1"/>
    <col min="6" max="6" width="8.7109375" style="4" customWidth="1"/>
    <col min="7" max="7" width="8.421875" style="4" customWidth="1"/>
    <col min="8" max="8" width="8.57421875" style="4" customWidth="1"/>
    <col min="9" max="9" width="8.140625" style="4" customWidth="1"/>
    <col min="10" max="10" width="7.140625" style="4" customWidth="1"/>
    <col min="11" max="11" width="8.57421875" style="4" customWidth="1"/>
    <col min="12" max="12" width="6.57421875" style="4" customWidth="1"/>
    <col min="13" max="13" width="7.8515625" style="4" customWidth="1"/>
    <col min="14" max="14" width="7.140625" style="4" customWidth="1"/>
    <col min="15" max="15" width="7.7109375" style="4" customWidth="1"/>
    <col min="16" max="16" width="8.00390625" style="4" customWidth="1"/>
    <col min="17" max="16384" width="9.140625" style="4" customWidth="1"/>
  </cols>
  <sheetData>
    <row r="1" spans="1:16" ht="24.75" customHeight="1">
      <c r="A1" s="54" t="s">
        <v>124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s="29" customFormat="1" ht="30" customHeight="1">
      <c r="A2" s="45" t="s">
        <v>119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4:16" ht="15" customHeight="1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1.5" customHeight="1">
      <c r="A4" s="61" t="s">
        <v>0</v>
      </c>
      <c r="B4" s="63" t="s">
        <v>1</v>
      </c>
      <c r="C4" s="59" t="s">
        <v>69</v>
      </c>
      <c r="D4" s="59"/>
      <c r="E4" s="59" t="s">
        <v>37</v>
      </c>
      <c r="F4" s="59"/>
      <c r="G4" s="60" t="s">
        <v>38</v>
      </c>
      <c r="H4" s="60"/>
      <c r="I4" s="59" t="s">
        <v>39</v>
      </c>
      <c r="J4" s="59"/>
      <c r="K4" s="59" t="s">
        <v>40</v>
      </c>
      <c r="L4" s="59"/>
      <c r="M4" s="60" t="s">
        <v>41</v>
      </c>
      <c r="N4" s="60"/>
      <c r="O4" s="59" t="s">
        <v>58</v>
      </c>
      <c r="P4" s="59"/>
    </row>
    <row r="5" spans="1:16" ht="30" customHeight="1">
      <c r="A5" s="62"/>
      <c r="B5" s="64"/>
      <c r="C5" s="59" t="s">
        <v>4</v>
      </c>
      <c r="D5" s="59"/>
      <c r="E5" s="59" t="s">
        <v>62</v>
      </c>
      <c r="F5" s="59"/>
      <c r="G5" s="60" t="s">
        <v>114</v>
      </c>
      <c r="H5" s="60"/>
      <c r="I5" s="59" t="s">
        <v>63</v>
      </c>
      <c r="J5" s="59"/>
      <c r="K5" s="59" t="s">
        <v>70</v>
      </c>
      <c r="L5" s="59"/>
      <c r="M5" s="60" t="s">
        <v>64</v>
      </c>
      <c r="N5" s="60"/>
      <c r="O5" s="9">
        <v>40</v>
      </c>
      <c r="P5" s="9" t="s">
        <v>2</v>
      </c>
    </row>
    <row r="6" spans="1:16" s="19" customFormat="1" ht="27" customHeight="1">
      <c r="A6" s="15">
        <v>1</v>
      </c>
      <c r="B6" s="16" t="s">
        <v>88</v>
      </c>
      <c r="C6" s="15" t="s">
        <v>107</v>
      </c>
      <c r="D6" s="17">
        <f aca="true" t="shared" si="0" ref="D6:D11">IF(C6="AA",10,IF(C6="AB",9,IF(C6="BB",8,IF(C6="BC",7,IF(C6="CC",6,IF(C6="CD",5,IF(C6="DD",4,IF(C6="F",0))))))))</f>
        <v>4</v>
      </c>
      <c r="E6" s="15" t="s">
        <v>108</v>
      </c>
      <c r="F6" s="17">
        <f aca="true" t="shared" si="1" ref="F6:F11">IF(E6="AA",10,IF(E6="AB",9,IF(E6="BB",8,IF(E6="BC",7,IF(E6="CC",6,IF(E6="CD",5,IF(E6="DD",4,IF(E6="F",0))))))))</f>
        <v>8</v>
      </c>
      <c r="G6" s="15" t="s">
        <v>110</v>
      </c>
      <c r="H6" s="17">
        <f aca="true" t="shared" si="2" ref="H6:H11">IF(G6="AA",10,IF(G6="AB",9,IF(G6="BB",8,IF(G6="BC",7,IF(G6="CC",6,IF(G6="CD",5,IF(G6="DD",4,IF(G6="F",0))))))))</f>
        <v>6</v>
      </c>
      <c r="I6" s="36" t="s">
        <v>106</v>
      </c>
      <c r="J6" s="17">
        <f aca="true" t="shared" si="3" ref="J6:J11">IF(I6="AA",10,IF(I6="AB",9,IF(I6="BB",8,IF(I6="BC",7,IF(I6="CC",6,IF(I6="CD",5,IF(I6="DD",4,IF(I6="F",0))))))))</f>
        <v>0</v>
      </c>
      <c r="K6" s="15" t="s">
        <v>111</v>
      </c>
      <c r="L6" s="17">
        <f aca="true" t="shared" si="4" ref="L6:L11">IF(K6="AA",10,IF(K6="AB",9,IF(K6="BB",8,IF(K6="BC",7,IF(K6="CC",6,IF(K6="CD",5,IF(K6="DD",4,IF(K6="F",0))))))))</f>
        <v>5</v>
      </c>
      <c r="M6" s="15" t="s">
        <v>108</v>
      </c>
      <c r="N6" s="17">
        <f aca="true" t="shared" si="5" ref="N6:N11">IF(M6="AA",10,IF(M6="AB",9,IF(M6="BB",8,IF(M6="BC",7,IF(M6="CC",6,IF(M6="CD",5,IF(M6="DD",4,IF(M6="F",0))))))))</f>
        <v>8</v>
      </c>
      <c r="O6" s="15">
        <f>(D6*8+F6*8+H6*8+J6*8+L6*6+N6*2)</f>
        <v>190</v>
      </c>
      <c r="P6" s="18">
        <f>(O6/40)</f>
        <v>4.75</v>
      </c>
    </row>
    <row r="7" spans="1:16" s="19" customFormat="1" ht="27" customHeight="1">
      <c r="A7" s="15">
        <v>2</v>
      </c>
      <c r="B7" s="38" t="s">
        <v>89</v>
      </c>
      <c r="C7" s="15" t="s">
        <v>107</v>
      </c>
      <c r="D7" s="17">
        <f t="shared" si="0"/>
        <v>4</v>
      </c>
      <c r="E7" s="15" t="s">
        <v>112</v>
      </c>
      <c r="F7" s="17">
        <f t="shared" si="1"/>
        <v>7</v>
      </c>
      <c r="G7" s="36" t="s">
        <v>112</v>
      </c>
      <c r="H7" s="17">
        <f t="shared" si="2"/>
        <v>7</v>
      </c>
      <c r="I7" s="15" t="s">
        <v>112</v>
      </c>
      <c r="J7" s="17">
        <f t="shared" si="3"/>
        <v>7</v>
      </c>
      <c r="K7" s="15" t="s">
        <v>110</v>
      </c>
      <c r="L7" s="17">
        <f t="shared" si="4"/>
        <v>6</v>
      </c>
      <c r="M7" s="15" t="s">
        <v>112</v>
      </c>
      <c r="N7" s="17">
        <f t="shared" si="5"/>
        <v>7</v>
      </c>
      <c r="O7" s="15">
        <f aca="true" t="shared" si="6" ref="O7:O15">(D7*8+F7*8+H7*8+J7*8+L7*6+N7*2)</f>
        <v>250</v>
      </c>
      <c r="P7" s="18">
        <f aca="true" t="shared" si="7" ref="P7:P15">(O7/40)</f>
        <v>6.25</v>
      </c>
    </row>
    <row r="8" spans="1:16" s="19" customFormat="1" ht="27" customHeight="1">
      <c r="A8" s="15">
        <v>3</v>
      </c>
      <c r="B8" s="38" t="s">
        <v>90</v>
      </c>
      <c r="C8" s="36" t="s">
        <v>106</v>
      </c>
      <c r="D8" s="17">
        <f t="shared" si="0"/>
        <v>0</v>
      </c>
      <c r="E8" s="15" t="s">
        <v>106</v>
      </c>
      <c r="F8" s="17">
        <f t="shared" si="1"/>
        <v>0</v>
      </c>
      <c r="G8" s="15" t="s">
        <v>106</v>
      </c>
      <c r="H8" s="17">
        <f t="shared" si="2"/>
        <v>0</v>
      </c>
      <c r="I8" s="15" t="s">
        <v>110</v>
      </c>
      <c r="J8" s="17">
        <f t="shared" si="3"/>
        <v>6</v>
      </c>
      <c r="K8" s="15" t="s">
        <v>111</v>
      </c>
      <c r="L8" s="17">
        <f t="shared" si="4"/>
        <v>5</v>
      </c>
      <c r="M8" s="15" t="s">
        <v>107</v>
      </c>
      <c r="N8" s="17">
        <f t="shared" si="5"/>
        <v>4</v>
      </c>
      <c r="O8" s="15">
        <f t="shared" si="6"/>
        <v>86</v>
      </c>
      <c r="P8" s="18">
        <f t="shared" si="7"/>
        <v>2.15</v>
      </c>
    </row>
    <row r="9" spans="1:16" s="19" customFormat="1" ht="27" customHeight="1">
      <c r="A9" s="15">
        <v>4</v>
      </c>
      <c r="B9" s="38" t="s">
        <v>91</v>
      </c>
      <c r="C9" s="15" t="s">
        <v>106</v>
      </c>
      <c r="D9" s="17">
        <f t="shared" si="0"/>
        <v>0</v>
      </c>
      <c r="E9" s="15" t="s">
        <v>111</v>
      </c>
      <c r="F9" s="17">
        <f t="shared" si="1"/>
        <v>5</v>
      </c>
      <c r="G9" s="15" t="s">
        <v>107</v>
      </c>
      <c r="H9" s="17">
        <f t="shared" si="2"/>
        <v>4</v>
      </c>
      <c r="I9" s="36" t="s">
        <v>106</v>
      </c>
      <c r="J9" s="17">
        <f t="shared" si="3"/>
        <v>0</v>
      </c>
      <c r="K9" s="15" t="s">
        <v>107</v>
      </c>
      <c r="L9" s="17">
        <f t="shared" si="4"/>
        <v>4</v>
      </c>
      <c r="M9" s="15" t="s">
        <v>108</v>
      </c>
      <c r="N9" s="17">
        <f t="shared" si="5"/>
        <v>8</v>
      </c>
      <c r="O9" s="15">
        <f t="shared" si="6"/>
        <v>112</v>
      </c>
      <c r="P9" s="18">
        <f t="shared" si="7"/>
        <v>2.8</v>
      </c>
    </row>
    <row r="10" spans="1:16" s="19" customFormat="1" ht="27" customHeight="1">
      <c r="A10" s="15">
        <v>5</v>
      </c>
      <c r="B10" s="38" t="s">
        <v>92</v>
      </c>
      <c r="C10" s="15" t="s">
        <v>107</v>
      </c>
      <c r="D10" s="17">
        <f t="shared" si="0"/>
        <v>4</v>
      </c>
      <c r="E10" s="15" t="s">
        <v>108</v>
      </c>
      <c r="F10" s="17">
        <f t="shared" si="1"/>
        <v>8</v>
      </c>
      <c r="G10" s="36" t="s">
        <v>108</v>
      </c>
      <c r="H10" s="17">
        <f t="shared" si="2"/>
        <v>8</v>
      </c>
      <c r="I10" s="15" t="s">
        <v>110</v>
      </c>
      <c r="J10" s="17">
        <f t="shared" si="3"/>
        <v>6</v>
      </c>
      <c r="K10" s="15" t="s">
        <v>108</v>
      </c>
      <c r="L10" s="17">
        <f t="shared" si="4"/>
        <v>8</v>
      </c>
      <c r="M10" s="15" t="s">
        <v>113</v>
      </c>
      <c r="N10" s="17">
        <f t="shared" si="5"/>
        <v>9</v>
      </c>
      <c r="O10" s="15">
        <f t="shared" si="6"/>
        <v>274</v>
      </c>
      <c r="P10" s="18">
        <f t="shared" si="7"/>
        <v>6.85</v>
      </c>
    </row>
    <row r="11" spans="1:16" s="19" customFormat="1" ht="27" customHeight="1">
      <c r="A11" s="15">
        <v>6</v>
      </c>
      <c r="B11" s="38" t="s">
        <v>93</v>
      </c>
      <c r="C11" s="15" t="s">
        <v>107</v>
      </c>
      <c r="D11" s="17">
        <f t="shared" si="0"/>
        <v>4</v>
      </c>
      <c r="E11" s="15" t="s">
        <v>107</v>
      </c>
      <c r="F11" s="17">
        <f t="shared" si="1"/>
        <v>4</v>
      </c>
      <c r="G11" s="36" t="s">
        <v>110</v>
      </c>
      <c r="H11" s="17">
        <f t="shared" si="2"/>
        <v>6</v>
      </c>
      <c r="I11" s="15" t="s">
        <v>111</v>
      </c>
      <c r="J11" s="17">
        <f t="shared" si="3"/>
        <v>5</v>
      </c>
      <c r="K11" s="15" t="s">
        <v>110</v>
      </c>
      <c r="L11" s="17">
        <f t="shared" si="4"/>
        <v>6</v>
      </c>
      <c r="M11" s="15" t="s">
        <v>108</v>
      </c>
      <c r="N11" s="17">
        <f t="shared" si="5"/>
        <v>8</v>
      </c>
      <c r="O11" s="15">
        <f t="shared" si="6"/>
        <v>204</v>
      </c>
      <c r="P11" s="18">
        <f t="shared" si="7"/>
        <v>5.1</v>
      </c>
    </row>
    <row r="12" spans="1:16" s="19" customFormat="1" ht="27" customHeight="1">
      <c r="A12" s="15">
        <v>7</v>
      </c>
      <c r="B12" s="38" t="s">
        <v>94</v>
      </c>
      <c r="C12" s="36" t="s">
        <v>106</v>
      </c>
      <c r="D12" s="17">
        <f>IF(C12="AA",10,IF(C12="AB",9,IF(C12="BB",8,IF(C12="BC",7,IF(C12="CC",6,IF(C12="CD",5,IF(C12="DD",4,IF(C12="F",0))))))))</f>
        <v>0</v>
      </c>
      <c r="E12" s="15" t="s">
        <v>107</v>
      </c>
      <c r="F12" s="17">
        <f>IF(E12="AA",10,IF(E12="AB",9,IF(E12="BB",8,IF(E12="BC",7,IF(E12="CC",6,IF(E12="CD",5,IF(E12="DD",4,IF(E12="F",0))))))))</f>
        <v>4</v>
      </c>
      <c r="G12" s="15" t="s">
        <v>106</v>
      </c>
      <c r="H12" s="17">
        <f>IF(G12="AA",10,IF(G12="AB",9,IF(G12="BB",8,IF(G12="BC",7,IF(G12="CC",6,IF(G12="CD",5,IF(G12="DD",4,IF(G12="F",0))))))))</f>
        <v>0</v>
      </c>
      <c r="I12" s="15" t="s">
        <v>111</v>
      </c>
      <c r="J12" s="17">
        <f>IF(I12="AA",10,IF(I12="AB",9,IF(I12="BB",8,IF(I12="BC",7,IF(I12="CC",6,IF(I12="CD",5,IF(I12="DD",4,IF(I12="F",0))))))))</f>
        <v>5</v>
      </c>
      <c r="K12" s="15" t="s">
        <v>111</v>
      </c>
      <c r="L12" s="17">
        <f>IF(K12="AA",10,IF(K12="AB",9,IF(K12="BB",8,IF(K12="BC",7,IF(K12="CC",6,IF(K12="CD",5,IF(K12="DD",4,IF(K12="F",0))))))))</f>
        <v>5</v>
      </c>
      <c r="M12" s="15" t="s">
        <v>112</v>
      </c>
      <c r="N12" s="17">
        <f>IF(M12="AA",10,IF(M12="AB",9,IF(M12="BB",8,IF(M12="BC",7,IF(M12="CC",6,IF(M12="CD",5,IF(M12="DD",4,IF(M12="F",0))))))))</f>
        <v>7</v>
      </c>
      <c r="O12" s="15">
        <f t="shared" si="6"/>
        <v>116</v>
      </c>
      <c r="P12" s="18">
        <f t="shared" si="7"/>
        <v>2.9</v>
      </c>
    </row>
    <row r="13" spans="1:16" s="20" customFormat="1" ht="27" customHeight="1">
      <c r="A13" s="15">
        <v>8</v>
      </c>
      <c r="B13" s="16" t="s">
        <v>95</v>
      </c>
      <c r="C13" s="36" t="s">
        <v>107</v>
      </c>
      <c r="D13" s="17">
        <f>IF(C13="AA",10,IF(C13="AB",9,IF(C13="BB",8,IF(C13="BC",7,IF(C13="CC",6,IF(C13="CD",5,IF(C13="DD",4,IF(C13="F",0))))))))</f>
        <v>4</v>
      </c>
      <c r="E13" s="15" t="s">
        <v>108</v>
      </c>
      <c r="F13" s="17">
        <f>IF(E13="AA",10,IF(E13="AB",9,IF(E13="BB",8,IF(E13="BC",7,IF(E13="CC",6,IF(E13="CD",5,IF(E13="DD",4,IF(E13="F",0))))))))</f>
        <v>8</v>
      </c>
      <c r="G13" s="15" t="s">
        <v>110</v>
      </c>
      <c r="H13" s="17">
        <f>IF(G13="AA",10,IF(G13="AB",9,IF(G13="BB",8,IF(G13="BC",7,IF(G13="CC",6,IF(G13="CD",5,IF(G13="DD",4,IF(G13="F",0))))))))</f>
        <v>6</v>
      </c>
      <c r="I13" s="15" t="s">
        <v>111</v>
      </c>
      <c r="J13" s="17">
        <f>IF(I13="AA",10,IF(I13="AB",9,IF(I13="BB",8,IF(I13="BC",7,IF(I13="CC",6,IF(I13="CD",5,IF(I13="DD",4,IF(I13="F",0))))))))</f>
        <v>5</v>
      </c>
      <c r="K13" s="15" t="s">
        <v>110</v>
      </c>
      <c r="L13" s="17">
        <f>IF(K13="AA",10,IF(K13="AB",9,IF(K13="BB",8,IF(K13="BC",7,IF(K13="CC",6,IF(K13="CD",5,IF(K13="DD",4,IF(K13="F",0))))))))</f>
        <v>6</v>
      </c>
      <c r="M13" s="15" t="s">
        <v>113</v>
      </c>
      <c r="N13" s="17">
        <f>IF(M13="AA",10,IF(M13="AB",9,IF(M13="BB",8,IF(M13="BC",7,IF(M13="CC",6,IF(M13="CD",5,IF(M13="DD",4,IF(M13="F",0))))))))</f>
        <v>9</v>
      </c>
      <c r="O13" s="15">
        <f t="shared" si="6"/>
        <v>238</v>
      </c>
      <c r="P13" s="18">
        <f t="shared" si="7"/>
        <v>5.95</v>
      </c>
    </row>
    <row r="14" spans="1:16" s="20" customFormat="1" ht="27" customHeight="1">
      <c r="A14" s="15">
        <v>9</v>
      </c>
      <c r="B14" s="38" t="s">
        <v>96</v>
      </c>
      <c r="C14" s="15" t="s">
        <v>106</v>
      </c>
      <c r="D14" s="17">
        <f>IF(C14="AA",10,IF(C14="AB",9,IF(C14="BB",8,IF(C14="BC",7,IF(C14="CC",6,IF(C14="CD",5,IF(C14="DD",4,IF(C14="F",0))))))))</f>
        <v>0</v>
      </c>
      <c r="E14" s="35" t="s">
        <v>106</v>
      </c>
      <c r="F14" s="17">
        <f>IF(E14="AA",10,IF(E14="AB",9,IF(E14="BB",8,IF(E14="BC",7,IF(E14="CC",6,IF(E14="CD",5,IF(E14="DD",4,IF(E14="F",0))))))))</f>
        <v>0</v>
      </c>
      <c r="G14" s="15" t="s">
        <v>106</v>
      </c>
      <c r="H14" s="17">
        <f>IF(G14="AA",10,IF(G14="AB",9,IF(G14="BB",8,IF(G14="BC",7,IF(G14="CC",6,IF(G14="CD",5,IF(G14="DD",4,IF(G14="F",0))))))))</f>
        <v>0</v>
      </c>
      <c r="I14" s="15" t="s">
        <v>107</v>
      </c>
      <c r="J14" s="17">
        <f>IF(I14="AA",10,IF(I14="AB",9,IF(I14="BB",8,IF(I14="BC",7,IF(I14="CC",6,IF(I14="CD",5,IF(I14="DD",4,IF(I14="F",0))))))))</f>
        <v>4</v>
      </c>
      <c r="K14" s="15" t="s">
        <v>107</v>
      </c>
      <c r="L14" s="17">
        <f>IF(K14="AA",10,IF(K14="AB",9,IF(K14="BB",8,IF(K14="BC",7,IF(K14="CC",6,IF(K14="CD",5,IF(K14="DD",4,IF(K14="F",0))))))))</f>
        <v>4</v>
      </c>
      <c r="M14" s="15" t="s">
        <v>108</v>
      </c>
      <c r="N14" s="17">
        <f>IF(M14="AA",10,IF(M14="AB",9,IF(M14="BB",8,IF(M14="BC",7,IF(M14="CC",6,IF(M14="CD",5,IF(M14="DD",4,IF(M14="F",0))))))))</f>
        <v>8</v>
      </c>
      <c r="O14" s="15">
        <f t="shared" si="6"/>
        <v>72</v>
      </c>
      <c r="P14" s="18">
        <f t="shared" si="7"/>
        <v>1.8</v>
      </c>
    </row>
    <row r="15" spans="1:16" s="20" customFormat="1" ht="27" customHeight="1">
      <c r="A15" s="15">
        <v>10</v>
      </c>
      <c r="B15" s="38" t="s">
        <v>97</v>
      </c>
      <c r="C15" s="15" t="s">
        <v>106</v>
      </c>
      <c r="D15" s="17">
        <f>IF(C15="AA",10,IF(C15="AB",9,IF(C15="BB",8,IF(C15="BC",7,IF(C15="CC",6,IF(C15="CD",5,IF(C15="DD",4,IF(C15="F",0))))))))</f>
        <v>0</v>
      </c>
      <c r="E15" s="36" t="s">
        <v>106</v>
      </c>
      <c r="F15" s="17">
        <f>IF(E15="AA",10,IF(E15="AB",9,IF(E15="BB",8,IF(E15="BC",7,IF(E15="CC",6,IF(E15="CD",5,IF(E15="DD",4,IF(E15="F",0))))))))</f>
        <v>0</v>
      </c>
      <c r="G15" s="15" t="s">
        <v>106</v>
      </c>
      <c r="H15" s="17">
        <f>IF(G15="AA",10,IF(G15="AB",9,IF(G15="BB",8,IF(G15="BC",7,IF(G15="CC",6,IF(G15="CD",5,IF(G15="DD",4,IF(G15="F",0))))))))</f>
        <v>0</v>
      </c>
      <c r="I15" s="15" t="s">
        <v>107</v>
      </c>
      <c r="J15" s="17">
        <f>IF(I15="AA",10,IF(I15="AB",9,IF(I15="BB",8,IF(I15="BC",7,IF(I15="CC",6,IF(I15="CD",5,IF(I15="DD",4,IF(I15="F",0))))))))</f>
        <v>4</v>
      </c>
      <c r="K15" s="15" t="s">
        <v>106</v>
      </c>
      <c r="L15" s="17">
        <f>IF(K15="AA",10,IF(K15="AB",9,IF(K15="BB",8,IF(K15="BC",7,IF(K15="CC",6,IF(K15="CD",5,IF(K15="DD",4,IF(K15="F",0))))))))</f>
        <v>0</v>
      </c>
      <c r="M15" s="15" t="s">
        <v>112</v>
      </c>
      <c r="N15" s="17">
        <f>IF(M15="AA",10,IF(M15="AB",9,IF(M15="BB",8,IF(M15="BC",7,IF(M15="CC",6,IF(M15="CD",5,IF(M15="DD",4,IF(M15="F",0))))))))</f>
        <v>7</v>
      </c>
      <c r="O15" s="15">
        <f t="shared" si="6"/>
        <v>46</v>
      </c>
      <c r="P15" s="18">
        <f t="shared" si="7"/>
        <v>1.15</v>
      </c>
    </row>
  </sheetData>
  <sheetProtection/>
  <mergeCells count="17">
    <mergeCell ref="A2:P2"/>
    <mergeCell ref="A1:P1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</mergeCells>
  <dataValidations count="1">
    <dataValidation type="textLength" operator="greaterThan" showInputMessage="1" showErrorMessage="1" promptTitle="Grade Point" prompt="This is Grade Point obtained" errorTitle="Grade Point" error="Dont Change." sqref="F6:F15 N6:N15 D6:D15 H6:H15 L6:L15 J6:J15">
      <formula1>10</formula1>
    </dataValidation>
  </dataValidations>
  <printOptions/>
  <pageMargins left="0.7" right="0.7" top="0.75" bottom="0.75" header="0.3" footer="0.3"/>
  <pageSetup horizontalDpi="600" verticalDpi="600" orientation="landscape" paperSize="9" scale="95" r:id="rId1"/>
  <headerFooter>
    <oddFooter>&amp;L&amp;16 1st Tabulator                             2nd Tabulator&amp;C&amp;16Asstt. Registrar&amp;R&amp;16Registrar                            Dean, Academic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93" zoomScaleNormal="134" zoomScaleSheetLayoutView="93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1" sqref="K11"/>
    </sheetView>
  </sheetViews>
  <sheetFormatPr defaultColWidth="9.140625" defaultRowHeight="27.75" customHeight="1"/>
  <cols>
    <col min="1" max="1" width="7.00390625" style="10" customWidth="1"/>
    <col min="2" max="2" width="18.7109375" style="10" customWidth="1"/>
    <col min="3" max="3" width="6.7109375" style="10" customWidth="1"/>
    <col min="4" max="4" width="8.57421875" style="10" customWidth="1"/>
    <col min="5" max="5" width="7.140625" style="14" customWidth="1"/>
    <col min="6" max="6" width="8.00390625" style="10" customWidth="1"/>
    <col min="7" max="7" width="8.57421875" style="14" customWidth="1"/>
    <col min="8" max="8" width="7.8515625" style="10" customWidth="1"/>
    <col min="9" max="9" width="7.421875" style="14" customWidth="1"/>
    <col min="10" max="10" width="8.28125" style="10" customWidth="1"/>
    <col min="11" max="11" width="7.140625" style="14" customWidth="1"/>
    <col min="12" max="12" width="7.57421875" style="10" customWidth="1"/>
    <col min="13" max="13" width="7.421875" style="14" customWidth="1"/>
    <col min="14" max="14" width="7.421875" style="10" customWidth="1"/>
    <col min="15" max="15" width="7.8515625" style="14" customWidth="1"/>
    <col min="16" max="16" width="7.7109375" style="10" customWidth="1"/>
    <col min="17" max="17" width="10.57421875" style="10" customWidth="1"/>
    <col min="18" max="18" width="7.57421875" style="10" customWidth="1"/>
    <col min="19" max="16384" width="9.140625" style="10" customWidth="1"/>
  </cols>
  <sheetData>
    <row r="1" spans="1:18" ht="27.75" customHeight="1">
      <c r="A1" s="54" t="s">
        <v>121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6" s="29" customFormat="1" ht="30" customHeight="1">
      <c r="A2" s="45" t="s">
        <v>120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8" s="27" customFormat="1" ht="27.75" customHeight="1">
      <c r="A3" s="65" t="s">
        <v>0</v>
      </c>
      <c r="B3" s="65" t="s">
        <v>1</v>
      </c>
      <c r="C3" s="67" t="s">
        <v>65</v>
      </c>
      <c r="D3" s="67"/>
      <c r="E3" s="67" t="s">
        <v>42</v>
      </c>
      <c r="F3" s="67"/>
      <c r="G3" s="67" t="s">
        <v>38</v>
      </c>
      <c r="H3" s="67"/>
      <c r="I3" s="67" t="s">
        <v>43</v>
      </c>
      <c r="J3" s="67"/>
      <c r="K3" s="67" t="s">
        <v>44</v>
      </c>
      <c r="L3" s="67"/>
      <c r="M3" s="67" t="s">
        <v>45</v>
      </c>
      <c r="N3" s="67"/>
      <c r="O3" s="67" t="s">
        <v>46</v>
      </c>
      <c r="P3" s="67"/>
      <c r="Q3" s="68" t="s">
        <v>58</v>
      </c>
      <c r="R3" s="68"/>
    </row>
    <row r="4" spans="1:18" s="27" customFormat="1" ht="27.75" customHeight="1">
      <c r="A4" s="66"/>
      <c r="B4" s="66"/>
      <c r="C4" s="67" t="s">
        <v>4</v>
      </c>
      <c r="D4" s="67"/>
      <c r="E4" s="67" t="s">
        <v>54</v>
      </c>
      <c r="F4" s="67"/>
      <c r="G4" s="67" t="s">
        <v>114</v>
      </c>
      <c r="H4" s="67"/>
      <c r="I4" s="67" t="s">
        <v>55</v>
      </c>
      <c r="J4" s="67"/>
      <c r="K4" s="67" t="s">
        <v>115</v>
      </c>
      <c r="L4" s="67"/>
      <c r="M4" s="67" t="s">
        <v>56</v>
      </c>
      <c r="N4" s="67"/>
      <c r="O4" s="67" t="s">
        <v>57</v>
      </c>
      <c r="P4" s="67"/>
      <c r="Q4" s="28" t="s">
        <v>6</v>
      </c>
      <c r="R4" s="28" t="s">
        <v>2</v>
      </c>
    </row>
    <row r="5" spans="1:18" s="13" customFormat="1" ht="27.75" customHeight="1">
      <c r="A5" s="1">
        <v>1</v>
      </c>
      <c r="B5" s="39" t="s">
        <v>98</v>
      </c>
      <c r="C5" s="1" t="s">
        <v>107</v>
      </c>
      <c r="D5" s="2">
        <f>IF(C5="AA",10,IF(C5="AB",9,IF(C5="BB",8,IF(C5="BC",7,IF(C5="CC",6,IF(C5="CD",5,IF(C5="DD",4,IF(C5="F",0))))))))</f>
        <v>4</v>
      </c>
      <c r="E5" s="37" t="s">
        <v>107</v>
      </c>
      <c r="F5" s="2">
        <f>IF(E5="AA",10,IF(E5="AB",9,IF(E5="BB",8,IF(E5="BC",7,IF(E5="CC",6,IF(E5="CD",5,IF(E5="DD",4,IF(E5="F",0))))))))</f>
        <v>4</v>
      </c>
      <c r="G5" s="1" t="s">
        <v>111</v>
      </c>
      <c r="H5" s="2">
        <f>IF(G5="AA",10,IF(G5="AB",9,IF(G5="BB",8,IF(G5="BC",7,IF(G5="CC",6,IF(G5="CD",5,IF(G5="DD",4,IF(G5="F",0))))))))</f>
        <v>5</v>
      </c>
      <c r="I5" s="1" t="s">
        <v>111</v>
      </c>
      <c r="J5" s="2">
        <f>IF(I5="AA",10,IF(I5="AB",9,IF(I5="BB",8,IF(I5="BC",7,IF(I5="CC",6,IF(I5="CD",5,IF(I5="DD",4,IF(I5="F",0))))))))</f>
        <v>5</v>
      </c>
      <c r="K5" s="1" t="s">
        <v>107</v>
      </c>
      <c r="L5" s="2">
        <f>IF(K5="AA",10,IF(K5="AB",9,IF(K5="BB",8,IF(K5="BC",7,IF(K5="CC",6,IF(K5="CD",5,IF(K5="DD",4,IF(K5="F",0))))))))</f>
        <v>4</v>
      </c>
      <c r="M5" s="1" t="s">
        <v>113</v>
      </c>
      <c r="N5" s="2">
        <f>IF(M5="AA",10,IF(M5="AB",9,IF(M5="BB",8,IF(M5="BC",7,IF(M5="CC",6,IF(M5="CD",5,IF(M5="DD",4,IF(M5="F",0))))))))</f>
        <v>9</v>
      </c>
      <c r="O5" s="1" t="s">
        <v>113</v>
      </c>
      <c r="P5" s="2">
        <f>IF(O5="AA",10,IF(O5="AB",9,IF(O5="BB",8,IF(O5="BC",7,IF(O5="CC",6,IF(O5="CD",5,IF(O5="DD",4,IF(O5="F",0))))))))</f>
        <v>9</v>
      </c>
      <c r="Q5" s="1">
        <f>(D5*8+F5*6+H5*8+J5*6+L5*8+N5*2+P5*2)</f>
        <v>194</v>
      </c>
      <c r="R5" s="3">
        <f>(Q5/40)</f>
        <v>4.85</v>
      </c>
    </row>
    <row r="6" spans="1:18" s="13" customFormat="1" ht="27.75" customHeight="1">
      <c r="A6" s="1">
        <v>2</v>
      </c>
      <c r="B6" s="7" t="s">
        <v>99</v>
      </c>
      <c r="C6" s="23" t="s">
        <v>106</v>
      </c>
      <c r="D6" s="2">
        <f>IF(C6="AA",10,IF(C6="AB",9,IF(C6="BB",8,IF(C6="BC",7,IF(C6="CC",6,IF(C6="CD",5,IF(C6="DD",4,IF(C6="F",0))))))))</f>
        <v>0</v>
      </c>
      <c r="E6" s="22" t="s">
        <v>110</v>
      </c>
      <c r="F6" s="2">
        <f>IF(E6="AA",10,IF(E6="AB",9,IF(E6="BB",8,IF(E6="BC",7,IF(E6="CC",6,IF(E6="CD",5,IF(E6="DD",4,IF(E6="F",0))))))))</f>
        <v>6</v>
      </c>
      <c r="G6" s="22" t="s">
        <v>112</v>
      </c>
      <c r="H6" s="2">
        <f>IF(G6="AA",10,IF(G6="AB",9,IF(G6="BB",8,IF(G6="BC",7,IF(G6="CC",6,IF(G6="CD",5,IF(G6="DD",4,IF(G6="F",0))))))))</f>
        <v>7</v>
      </c>
      <c r="I6" s="22" t="s">
        <v>112</v>
      </c>
      <c r="J6" s="2">
        <f>IF(I6="AA",10,IF(I6="AB",9,IF(I6="BB",8,IF(I6="BC",7,IF(I6="CC",6,IF(I6="CD",5,IF(I6="DD",4,IF(I6="F",0))))))))</f>
        <v>7</v>
      </c>
      <c r="K6" s="22" t="s">
        <v>107</v>
      </c>
      <c r="L6" s="2">
        <f>IF(K6="AA",10,IF(K6="AB",9,IF(K6="BB",8,IF(K6="BC",7,IF(K6="CC",6,IF(K6="CD",5,IF(K6="DD",4,IF(K6="F",0))))))))</f>
        <v>4</v>
      </c>
      <c r="M6" s="22" t="s">
        <v>108</v>
      </c>
      <c r="N6" s="2">
        <f>IF(M6="AA",10,IF(M6="AB",9,IF(M6="BB",8,IF(M6="BC",7,IF(M6="CC",6,IF(M6="CD",5,IF(M6="DD",4,IF(M6="F",0))))))))</f>
        <v>8</v>
      </c>
      <c r="O6" s="22" t="s">
        <v>108</v>
      </c>
      <c r="P6" s="2">
        <f>IF(O6="AA",10,IF(O6="AB",9,IF(O6="BB",8,IF(O6="BC",7,IF(O6="CC",6,IF(O6="CD",5,IF(O6="DD",4,IF(O6="F",0))))))))</f>
        <v>8</v>
      </c>
      <c r="Q6" s="1">
        <f>(D6*8+F6*6+H6*8+J6*6+L6*8+N6*2+P6*2)</f>
        <v>198</v>
      </c>
      <c r="R6" s="3">
        <f>(Q6/40)</f>
        <v>4.95</v>
      </c>
    </row>
    <row r="7" spans="1:18" s="13" customFormat="1" ht="27.75" customHeight="1">
      <c r="A7" s="1">
        <v>3</v>
      </c>
      <c r="B7" s="7" t="s">
        <v>100</v>
      </c>
      <c r="C7" s="23" t="s">
        <v>106</v>
      </c>
      <c r="D7" s="2">
        <f>IF(C7="AA",10,IF(C7="AB",9,IF(C7="BB",8,IF(C7="BC",7,IF(C7="CC",6,IF(C7="CD",5,IF(C7="DD",4,IF(C7="F",0))))))))</f>
        <v>0</v>
      </c>
      <c r="E7" s="22" t="s">
        <v>112</v>
      </c>
      <c r="F7" s="2">
        <f>IF(E7="AA",10,IF(E7="AB",9,IF(E7="BB",8,IF(E7="BC",7,IF(E7="CC",6,IF(E7="CD",5,IF(E7="DD",4,IF(E7="F",0))))))))</f>
        <v>7</v>
      </c>
      <c r="G7" s="22" t="s">
        <v>107</v>
      </c>
      <c r="H7" s="2">
        <f>IF(G7="AA",10,IF(G7="AB",9,IF(G7="BB",8,IF(G7="BC",7,IF(G7="CC",6,IF(G7="CD",5,IF(G7="DD",4,IF(G7="F",0))))))))</f>
        <v>4</v>
      </c>
      <c r="I7" s="22" t="s">
        <v>111</v>
      </c>
      <c r="J7" s="2">
        <f>IF(I7="AA",10,IF(I7="AB",9,IF(I7="BB",8,IF(I7="BC",7,IF(I7="CC",6,IF(I7="CD",5,IF(I7="DD",4,IF(I7="F",0))))))))</f>
        <v>5</v>
      </c>
      <c r="K7" s="22" t="s">
        <v>107</v>
      </c>
      <c r="L7" s="2">
        <f>IF(K7="AA",10,IF(K7="AB",9,IF(K7="BB",8,IF(K7="BC",7,IF(K7="CC",6,IF(K7="CD",5,IF(K7="DD",4,IF(K7="F",0))))))))</f>
        <v>4</v>
      </c>
      <c r="M7" s="22" t="s">
        <v>108</v>
      </c>
      <c r="N7" s="2">
        <f>IF(M7="AA",10,IF(M7="AB",9,IF(M7="BB",8,IF(M7="BC",7,IF(M7="CC",6,IF(M7="CD",5,IF(M7="DD",4,IF(M7="F",0))))))))</f>
        <v>8</v>
      </c>
      <c r="O7" s="22" t="s">
        <v>109</v>
      </c>
      <c r="P7" s="2">
        <f>IF(O7="AA",10,IF(O7="AB",9,IF(O7="BB",8,IF(O7="BC",7,IF(O7="CC",6,IF(O7="CD",5,IF(O7="DD",4,IF(O7="F",0))))))))</f>
        <v>10</v>
      </c>
      <c r="Q7" s="1">
        <f>(D7*8+F7*6+H7*8+J7*6+L7*8+N7*2+P7*2)</f>
        <v>172</v>
      </c>
      <c r="R7" s="3">
        <f>(Q7/40)</f>
        <v>4.3</v>
      </c>
    </row>
    <row r="8" spans="1:18" s="13" customFormat="1" ht="27.75" customHeight="1">
      <c r="A8" s="1">
        <v>4</v>
      </c>
      <c r="B8" s="7" t="s">
        <v>101</v>
      </c>
      <c r="C8" s="23" t="s">
        <v>106</v>
      </c>
      <c r="D8" s="2">
        <f>IF(C8="AA",10,IF(C8="AB",9,IF(C8="BB",8,IF(C8="BC",7,IF(C8="CC",6,IF(C8="CD",5,IF(C8="DD",4,IF(C8="F",0))))))))</f>
        <v>0</v>
      </c>
      <c r="E8" s="22" t="s">
        <v>106</v>
      </c>
      <c r="F8" s="2">
        <f>IF(E8="AA",10,IF(E8="AB",9,IF(E8="BB",8,IF(E8="BC",7,IF(E8="CC",6,IF(E8="CD",5,IF(E8="DD",4,IF(E8="F",0))))))))</f>
        <v>0</v>
      </c>
      <c r="G8" s="22" t="s">
        <v>111</v>
      </c>
      <c r="H8" s="2">
        <f>IF(G8="AA",10,IF(G8="AB",9,IF(G8="BB",8,IF(G8="BC",7,IF(G8="CC",6,IF(G8="CD",5,IF(G8="DD",4,IF(G8="F",0))))))))</f>
        <v>5</v>
      </c>
      <c r="I8" s="22" t="s">
        <v>107</v>
      </c>
      <c r="J8" s="2">
        <f>IF(I8="AA",10,IF(I8="AB",9,IF(I8="BB",8,IF(I8="BC",7,IF(I8="CC",6,IF(I8="CD",5,IF(I8="DD",4,IF(I8="F",0))))))))</f>
        <v>4</v>
      </c>
      <c r="K8" s="22" t="s">
        <v>106</v>
      </c>
      <c r="L8" s="2">
        <f>IF(K8="AA",10,IF(K8="AB",9,IF(K8="BB",8,IF(K8="BC",7,IF(K8="CC",6,IF(K8="CD",5,IF(K8="DD",4,IF(K8="F",0))))))))</f>
        <v>0</v>
      </c>
      <c r="M8" s="22" t="s">
        <v>112</v>
      </c>
      <c r="N8" s="2">
        <f>IF(M8="AA",10,IF(M8="AB",9,IF(M8="BB",8,IF(M8="BC",7,IF(M8="CC",6,IF(M8="CD",5,IF(M8="DD",4,IF(M8="F",0))))))))</f>
        <v>7</v>
      </c>
      <c r="O8" s="22" t="s">
        <v>107</v>
      </c>
      <c r="P8" s="2">
        <f>IF(O8="AA",10,IF(O8="AB",9,IF(O8="BB",8,IF(O8="BC",7,IF(O8="CC",6,IF(O8="CD",5,IF(O8="DD",4,IF(O8="F",0))))))))</f>
        <v>4</v>
      </c>
      <c r="Q8" s="1">
        <f>(D8*8+F8*6+H8*8+J8*6+L8*8+N8*2+P8*2)</f>
        <v>86</v>
      </c>
      <c r="R8" s="3">
        <f>(Q8/40)</f>
        <v>2.15</v>
      </c>
    </row>
    <row r="9" spans="1:18" s="13" customFormat="1" ht="27.75" customHeight="1">
      <c r="A9" s="1">
        <v>5</v>
      </c>
      <c r="B9" s="7" t="s">
        <v>102</v>
      </c>
      <c r="C9" s="23" t="s">
        <v>106</v>
      </c>
      <c r="D9" s="2">
        <f>IF(C9="AA",10,IF(C9="AB",9,IF(C9="BB",8,IF(C9="BC",7,IF(C9="CC",6,IF(C9="CD",5,IF(C9="DD",4,IF(C9="F",0))))))))</f>
        <v>0</v>
      </c>
      <c r="E9" s="22" t="s">
        <v>111</v>
      </c>
      <c r="F9" s="2">
        <f>IF(E9="AA",10,IF(E9="AB",9,IF(E9="BB",8,IF(E9="BC",7,IF(E9="CC",6,IF(E9="CD",5,IF(E9="DD",4,IF(E9="F",0))))))))</f>
        <v>5</v>
      </c>
      <c r="G9" s="22" t="s">
        <v>107</v>
      </c>
      <c r="H9" s="2">
        <f>IF(G9="AA",10,IF(G9="AB",9,IF(G9="BB",8,IF(G9="BC",7,IF(G9="CC",6,IF(G9="CD",5,IF(G9="DD",4,IF(G9="F",0))))))))</f>
        <v>4</v>
      </c>
      <c r="I9" s="22" t="s">
        <v>110</v>
      </c>
      <c r="J9" s="2">
        <f>IF(I9="AA",10,IF(I9="AB",9,IF(I9="BB",8,IF(I9="BC",7,IF(I9="CC",6,IF(I9="CD",5,IF(I9="DD",4,IF(I9="F",0))))))))</f>
        <v>6</v>
      </c>
      <c r="K9" s="22" t="s">
        <v>107</v>
      </c>
      <c r="L9" s="2">
        <f>IF(K9="AA",10,IF(K9="AB",9,IF(K9="BB",8,IF(K9="BC",7,IF(K9="CC",6,IF(K9="CD",5,IF(K9="DD",4,IF(K9="F",0))))))))</f>
        <v>4</v>
      </c>
      <c r="M9" s="22" t="s">
        <v>113</v>
      </c>
      <c r="N9" s="2">
        <f>IF(M9="AA",10,IF(M9="AB",9,IF(M9="BB",8,IF(M9="BC",7,IF(M9="CC",6,IF(M9="CD",5,IF(M9="DD",4,IF(M9="F",0))))))))</f>
        <v>9</v>
      </c>
      <c r="O9" s="22" t="s">
        <v>111</v>
      </c>
      <c r="P9" s="2">
        <f>IF(O9="AA",10,IF(O9="AB",9,IF(O9="BB",8,IF(O9="BC",7,IF(O9="CC",6,IF(O9="CD",5,IF(O9="DD",4,IF(O9="F",0))))))))</f>
        <v>5</v>
      </c>
      <c r="Q9" s="1">
        <f>(D9*8+F9*6+H9*8+J9*6+L9*8+N9*2+P9*2)</f>
        <v>158</v>
      </c>
      <c r="R9" s="3">
        <f>(Q9/40)</f>
        <v>3.95</v>
      </c>
    </row>
  </sheetData>
  <sheetProtection/>
  <mergeCells count="19">
    <mergeCell ref="M3:N3"/>
    <mergeCell ref="K4:L4"/>
    <mergeCell ref="O3:P3"/>
    <mergeCell ref="G3:H3"/>
    <mergeCell ref="E4:F4"/>
    <mergeCell ref="G4:H4"/>
    <mergeCell ref="K3:L3"/>
    <mergeCell ref="O4:P4"/>
    <mergeCell ref="I3:J3"/>
    <mergeCell ref="A1:R1"/>
    <mergeCell ref="A3:A4"/>
    <mergeCell ref="B3:B4"/>
    <mergeCell ref="E3:F3"/>
    <mergeCell ref="Q3:R3"/>
    <mergeCell ref="I4:J4"/>
    <mergeCell ref="A2:P2"/>
    <mergeCell ref="M4:N4"/>
    <mergeCell ref="C4:D4"/>
    <mergeCell ref="C3:D3"/>
  </mergeCells>
  <dataValidations count="1">
    <dataValidation type="textLength" operator="greaterThan" showInputMessage="1" showErrorMessage="1" promptTitle="Grade Point" prompt="This is Grade Point obtained" errorTitle="Grade Point" error="Dont Change." sqref="F5:F9 H5:H9 N5:N9 D5:D9 J5:J9 P5:P9 L5:L9">
      <formula1>10</formula1>
    </dataValidation>
  </dataValidations>
  <printOptions/>
  <pageMargins left="0.708661417322835" right="0.708661417322835" top="0.748030402449694" bottom="0.748030402449694" header="0.31496062992126" footer="0.31496062992126"/>
  <pageSetup horizontalDpi="600" verticalDpi="600" orientation="landscape" paperSize="9" scale="80" r:id="rId1"/>
  <headerFooter>
    <oddFooter>&amp;L&amp;17 1st Tabulator                            2nd Tabululator&amp;C&amp;17Asstt Registrar     &amp;R&amp;17Registrar                                                  Dean, Academic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7"/>
  <sheetViews>
    <sheetView tabSelected="1" view="pageBreakPreview" zoomScale="98" zoomScaleNormal="134" zoomScaleSheetLayoutView="98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4" sqref="I14"/>
    </sheetView>
  </sheetViews>
  <sheetFormatPr defaultColWidth="9.140625" defaultRowHeight="15"/>
  <cols>
    <col min="1" max="1" width="5.57421875" style="4" customWidth="1"/>
    <col min="2" max="2" width="15.7109375" style="4" customWidth="1"/>
    <col min="3" max="3" width="8.28125" style="4" customWidth="1"/>
    <col min="4" max="4" width="7.57421875" style="4" customWidth="1"/>
    <col min="5" max="5" width="8.00390625" style="4" customWidth="1"/>
    <col min="6" max="6" width="7.00390625" style="4" customWidth="1"/>
    <col min="7" max="7" width="8.421875" style="4" customWidth="1"/>
    <col min="8" max="9" width="7.57421875" style="4" customWidth="1"/>
    <col min="10" max="10" width="7.28125" style="4" customWidth="1"/>
    <col min="11" max="11" width="7.57421875" style="4" customWidth="1"/>
    <col min="12" max="12" width="6.7109375" style="4" customWidth="1"/>
    <col min="13" max="13" width="8.28125" style="4" customWidth="1"/>
    <col min="14" max="14" width="6.421875" style="4" customWidth="1"/>
    <col min="15" max="15" width="8.7109375" style="4" customWidth="1"/>
    <col min="16" max="16" width="7.8515625" style="4" customWidth="1"/>
    <col min="17" max="17" width="8.7109375" style="4" customWidth="1"/>
    <col min="18" max="18" width="8.00390625" style="4" customWidth="1"/>
    <col min="19" max="16384" width="9.140625" style="4" customWidth="1"/>
  </cols>
  <sheetData>
    <row r="1" spans="1:18" ht="27" customHeight="1">
      <c r="A1" s="54" t="s">
        <v>123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6" s="29" customFormat="1" ht="30" customHeight="1">
      <c r="A2" s="45" t="s">
        <v>122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9" ht="27" customHeight="1">
      <c r="A3" s="61" t="s">
        <v>0</v>
      </c>
      <c r="B3" s="63" t="s">
        <v>1</v>
      </c>
      <c r="C3" s="60" t="s">
        <v>7</v>
      </c>
      <c r="D3" s="60"/>
      <c r="E3" s="60" t="s">
        <v>47</v>
      </c>
      <c r="F3" s="60"/>
      <c r="G3" s="60" t="s">
        <v>66</v>
      </c>
      <c r="H3" s="60"/>
      <c r="I3" s="60" t="s">
        <v>67</v>
      </c>
      <c r="J3" s="60"/>
      <c r="K3" s="60" t="s">
        <v>48</v>
      </c>
      <c r="L3" s="60"/>
      <c r="M3" s="60" t="s">
        <v>49</v>
      </c>
      <c r="N3" s="60"/>
      <c r="O3" s="60" t="s">
        <v>50</v>
      </c>
      <c r="P3" s="60"/>
      <c r="Q3" s="60" t="s">
        <v>58</v>
      </c>
      <c r="R3" s="60"/>
      <c r="S3" s="10"/>
    </row>
    <row r="4" spans="1:19" ht="27.75" customHeight="1">
      <c r="A4" s="62"/>
      <c r="B4" s="64"/>
      <c r="C4" s="60" t="s">
        <v>4</v>
      </c>
      <c r="D4" s="60"/>
      <c r="E4" s="60" t="s">
        <v>26</v>
      </c>
      <c r="F4" s="60"/>
      <c r="G4" s="60" t="s">
        <v>51</v>
      </c>
      <c r="H4" s="60"/>
      <c r="I4" s="60" t="s">
        <v>52</v>
      </c>
      <c r="J4" s="60"/>
      <c r="K4" s="60" t="s">
        <v>27</v>
      </c>
      <c r="L4" s="60"/>
      <c r="M4" s="60" t="s">
        <v>53</v>
      </c>
      <c r="N4" s="60"/>
      <c r="O4" s="69" t="s">
        <v>116</v>
      </c>
      <c r="P4" s="69"/>
      <c r="Q4" s="11" t="s">
        <v>6</v>
      </c>
      <c r="R4" s="11" t="s">
        <v>2</v>
      </c>
      <c r="S4" s="10"/>
    </row>
    <row r="5" spans="1:18" s="19" customFormat="1" ht="27.75" customHeight="1">
      <c r="A5" s="15">
        <v>1</v>
      </c>
      <c r="B5" s="40" t="s">
        <v>103</v>
      </c>
      <c r="C5" s="15" t="s">
        <v>107</v>
      </c>
      <c r="D5" s="17">
        <f>IF(C5="AA",10,IF(C5="AB",9,IF(C5="BB",8,IF(C5="BC",7,IF(C5="CC",6,IF(C5="CD",5,IF(C5="DD",4,IF(C5="F",0))))))))</f>
        <v>4</v>
      </c>
      <c r="E5" s="15" t="s">
        <v>110</v>
      </c>
      <c r="F5" s="17">
        <f>IF(E5="AA",10,IF(E5="AB",9,IF(E5="BB",8,IF(E5="BC",7,IF(E5="CC",6,IF(E5="CD",5,IF(E5="DD",4,IF(E5="F",0))))))))</f>
        <v>6</v>
      </c>
      <c r="G5" s="34" t="s">
        <v>110</v>
      </c>
      <c r="H5" s="17">
        <f>IF(G5="AA",10,IF(G5="AB",9,IF(G5="BB",8,IF(G5="BC",7,IF(G5="CC",6,IF(G5="CD",5,IF(G5="DD",4,IF(G5="F",0))))))))</f>
        <v>6</v>
      </c>
      <c r="I5" s="15" t="s">
        <v>111</v>
      </c>
      <c r="J5" s="17">
        <f>IF(I5="AA",10,IF(I5="AB",9,IF(I5="BB",8,IF(I5="BC",7,IF(I5="CC",6,IF(I5="CD",5,IF(I5="DD",4,IF(I5="F",0))))))))</f>
        <v>5</v>
      </c>
      <c r="K5" s="15" t="s">
        <v>110</v>
      </c>
      <c r="L5" s="17">
        <f>IF(K5="AA",10,IF(K5="AB",9,IF(K5="BB",8,IF(K5="BC",7,IF(K5="CC",6,IF(K5="CD",5,IF(K5="DD",4,IF(K5="F",0))))))))</f>
        <v>6</v>
      </c>
      <c r="M5" s="15" t="s">
        <v>108</v>
      </c>
      <c r="N5" s="17">
        <f>IF(M5="AA",10,IF(M5="AB",9,IF(M5="BB",8,IF(M5="BC",7,IF(M5="CC",6,IF(M5="CD",5,IF(M5="DD",4,IF(M5="F",0))))))))</f>
        <v>8</v>
      </c>
      <c r="O5" s="15" t="s">
        <v>112</v>
      </c>
      <c r="P5" s="17">
        <f>IF(O5="AA",10,IF(O5="AB",9,IF(O5="BB",8,IF(O5="BC",7,IF(O5="CC",6,IF(O5="CD",5,IF(O5="DD",4,IF(O5="F",0))))))))</f>
        <v>7</v>
      </c>
      <c r="Q5" s="15">
        <f>(D5*8+F5*8+H5*6+J5*8+L5*6+N5*2+P5*2)</f>
        <v>222</v>
      </c>
      <c r="R5" s="18">
        <f>(Q5/40)</f>
        <v>5.55</v>
      </c>
    </row>
    <row r="6" spans="1:18" s="19" customFormat="1" ht="27.75" customHeight="1">
      <c r="A6" s="15">
        <v>2</v>
      </c>
      <c r="B6" s="40" t="s">
        <v>104</v>
      </c>
      <c r="C6" s="34" t="s">
        <v>106</v>
      </c>
      <c r="D6" s="17">
        <f>IF(C6="AA",10,IF(C6="AB",9,IF(C6="BB",8,IF(C6="BC",7,IF(C6="CC",6,IF(C6="CD",5,IF(C6="DD",4,IF(C6="F",0))))))))</f>
        <v>0</v>
      </c>
      <c r="E6" s="15" t="s">
        <v>107</v>
      </c>
      <c r="F6" s="17">
        <f>IF(E6="AA",10,IF(E6="AB",9,IF(E6="BB",8,IF(E6="BC",7,IF(E6="CC",6,IF(E6="CD",5,IF(E6="DD",4,IF(E6="F",0))))))))</f>
        <v>4</v>
      </c>
      <c r="G6" s="15" t="s">
        <v>111</v>
      </c>
      <c r="H6" s="17">
        <f>IF(G6="AA",10,IF(G6="AB",9,IF(G6="BB",8,IF(G6="BC",7,IF(G6="CC",6,IF(G6="CD",5,IF(G6="DD",4,IF(G6="F",0))))))))</f>
        <v>5</v>
      </c>
      <c r="I6" s="15" t="s">
        <v>112</v>
      </c>
      <c r="J6" s="17">
        <f>IF(I6="AA",10,IF(I6="AB",9,IF(I6="BB",8,IF(I6="BC",7,IF(I6="CC",6,IF(I6="CD",5,IF(I6="DD",4,IF(I6="F",0))))))))</f>
        <v>7</v>
      </c>
      <c r="K6" s="15" t="s">
        <v>110</v>
      </c>
      <c r="L6" s="17">
        <f>IF(K6="AA",10,IF(K6="AB",9,IF(K6="BB",8,IF(K6="BC",7,IF(K6="CC",6,IF(K6="CD",5,IF(K6="DD",4,IF(K6="F",0))))))))</f>
        <v>6</v>
      </c>
      <c r="M6" s="15" t="s">
        <v>110</v>
      </c>
      <c r="N6" s="17">
        <f>IF(M6="AA",10,IF(M6="AB",9,IF(M6="BB",8,IF(M6="BC",7,IF(M6="CC",6,IF(M6="CD",5,IF(M6="DD",4,IF(M6="F",0))))))))</f>
        <v>6</v>
      </c>
      <c r="O6" s="15" t="s">
        <v>112</v>
      </c>
      <c r="P6" s="17">
        <f>IF(O6="AA",10,IF(O6="AB",9,IF(O6="BB",8,IF(O6="BC",7,IF(O6="CC",6,IF(O6="CD",5,IF(O6="DD",4,IF(O6="F",0))))))))</f>
        <v>7</v>
      </c>
      <c r="Q6" s="15">
        <f>(D6*8+F6*8+H6*6+J6*8+L6*6+N6*2+P6*2)</f>
        <v>180</v>
      </c>
      <c r="R6" s="18">
        <f>(Q6/40)</f>
        <v>4.5</v>
      </c>
    </row>
    <row r="7" spans="1:18" s="20" customFormat="1" ht="27.75" customHeight="1">
      <c r="A7" s="15">
        <v>3</v>
      </c>
      <c r="B7" s="40" t="s">
        <v>105</v>
      </c>
      <c r="C7" s="15" t="s">
        <v>107</v>
      </c>
      <c r="D7" s="17">
        <f>IF(C7="AA",10,IF(C7="AB",9,IF(C7="BB",8,IF(C7="BC",7,IF(C7="CC",6,IF(C7="CD",5,IF(C7="DD",4,IF(C7="F",0))))))))</f>
        <v>4</v>
      </c>
      <c r="E7" s="34" t="s">
        <v>112</v>
      </c>
      <c r="F7" s="17">
        <f>IF(E7="AA",10,IF(E7="AB",9,IF(E7="BB",8,IF(E7="BC",7,IF(E7="CC",6,IF(E7="CD",5,IF(E7="DD",4,IF(E7="F",0))))))))</f>
        <v>7</v>
      </c>
      <c r="G7" s="15" t="s">
        <v>112</v>
      </c>
      <c r="H7" s="17">
        <f>IF(G7="AA",10,IF(G7="AB",9,IF(G7="BB",8,IF(G7="BC",7,IF(G7="CC",6,IF(G7="CD",5,IF(G7="DD",4,IF(G7="F",0))))))))</f>
        <v>7</v>
      </c>
      <c r="I7" s="15" t="s">
        <v>107</v>
      </c>
      <c r="J7" s="17">
        <f>IF(I7="AA",10,IF(I7="AB",9,IF(I7="BB",8,IF(I7="BC",7,IF(I7="CC",6,IF(I7="CD",5,IF(I7="DD",4,IF(I7="F",0))))))))</f>
        <v>4</v>
      </c>
      <c r="K7" s="15" t="s">
        <v>110</v>
      </c>
      <c r="L7" s="17">
        <f>IF(K7="AA",10,IF(K7="AB",9,IF(K7="BB",8,IF(K7="BC",7,IF(K7="CC",6,IF(K7="CD",5,IF(K7="DD",4,IF(K7="F",0))))))))</f>
        <v>6</v>
      </c>
      <c r="M7" s="15" t="s">
        <v>110</v>
      </c>
      <c r="N7" s="17">
        <f>IF(M7="AA",10,IF(M7="AB",9,IF(M7="BB",8,IF(M7="BC",7,IF(M7="CC",6,IF(M7="CD",5,IF(M7="DD",4,IF(M7="F",0))))))))</f>
        <v>6</v>
      </c>
      <c r="O7" s="15" t="s">
        <v>107</v>
      </c>
      <c r="P7" s="17">
        <f>IF(O7="AA",10,IF(O7="AB",9,IF(O7="BB",8,IF(O7="BC",7,IF(O7="CC",6,IF(O7="CD",5,IF(O7="DD",4,IF(O7="F",0))))))))</f>
        <v>4</v>
      </c>
      <c r="Q7" s="15">
        <f>(D7*8+F7*8+H7*6+J7*8+L7*6+N7*2+P7*2)</f>
        <v>218</v>
      </c>
      <c r="R7" s="18">
        <f>(Q7/40)</f>
        <v>5.45</v>
      </c>
    </row>
  </sheetData>
  <sheetProtection/>
  <mergeCells count="19">
    <mergeCell ref="A2:P2"/>
    <mergeCell ref="A1:R1"/>
    <mergeCell ref="A3:A4"/>
    <mergeCell ref="B3:B4"/>
    <mergeCell ref="C3:D3"/>
    <mergeCell ref="E3:F3"/>
    <mergeCell ref="G3:H3"/>
    <mergeCell ref="I3:J3"/>
    <mergeCell ref="K3:L3"/>
    <mergeCell ref="M3:N3"/>
    <mergeCell ref="Q3:R3"/>
    <mergeCell ref="C4:D4"/>
    <mergeCell ref="E4:F4"/>
    <mergeCell ref="G4:H4"/>
    <mergeCell ref="I4:J4"/>
    <mergeCell ref="K4:L4"/>
    <mergeCell ref="M4:N4"/>
    <mergeCell ref="O3:P3"/>
    <mergeCell ref="O4:P4"/>
  </mergeCells>
  <dataValidations count="1">
    <dataValidation type="textLength" operator="greaterThan" showInputMessage="1" showErrorMessage="1" promptTitle="Grade Point" prompt="This is Grade Point obtained" errorTitle="Grade Point" error="Dont Change." sqref="H5:H7 N5:N7 L5:L7 D5:D7 J5:J7 F5:F7 P5:P7">
      <formula1>10</formula1>
    </dataValidation>
  </dataValidations>
  <printOptions/>
  <pageMargins left="1.26" right="0.49" top="0.54" bottom="0.9" header="0.48" footer="0.44"/>
  <pageSetup horizontalDpi="600" verticalDpi="600" orientation="landscape" paperSize="9" scale="85" r:id="rId1"/>
  <headerFooter>
    <oddFooter>&amp;L&amp;17 1st Tabulator                                    2nd Tabulator&amp;C&amp;17Asstt Registrar, Acad               Registrar&amp;R&amp;17                                                              Dean, Academic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Acde</dc:creator>
  <cp:keywords/>
  <dc:description/>
  <cp:lastModifiedBy>ACAD</cp:lastModifiedBy>
  <cp:lastPrinted>2018-12-21T05:09:57Z</cp:lastPrinted>
  <dcterms:created xsi:type="dcterms:W3CDTF">2013-05-22T10:09:13Z</dcterms:created>
  <dcterms:modified xsi:type="dcterms:W3CDTF">2018-12-21T05:10:49Z</dcterms:modified>
  <cp:category/>
  <cp:version/>
  <cp:contentType/>
  <cp:contentStatus/>
</cp:coreProperties>
</file>